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09 EE\109 必修科目表\"/>
    </mc:Choice>
  </mc:AlternateContent>
  <bookViews>
    <workbookView xWindow="0" yWindow="0" windowWidth="9348" windowHeight="7020" activeTab="1"/>
  </bookViews>
  <sheets>
    <sheet name="說明" sheetId="24" r:id="rId1"/>
    <sheet name="必修科目表（學士班）" sheetId="25" r:id="rId2"/>
    <sheet name="工作表1" sheetId="26" r:id="rId3"/>
  </sheets>
  <definedNames>
    <definedName name="_xlnm.Print_Titles" localSheetId="1">'必修科目表（學士班）'!$1:$4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5" i="25" l="1"/>
  <c r="O63" i="25"/>
  <c r="P28" i="25" l="1"/>
  <c r="P20" i="25" l="1"/>
  <c r="P17" i="25"/>
  <c r="O42" i="25"/>
  <c r="O17" i="25" l="1"/>
  <c r="F65" i="25" s="1"/>
  <c r="F66" i="25"/>
  <c r="P14" i="25"/>
  <c r="P11" i="25"/>
  <c r="P7" i="25"/>
  <c r="O7" i="25" l="1"/>
  <c r="C65" i="25" s="1"/>
  <c r="G65" i="25"/>
  <c r="Q65" i="25" l="1"/>
</calcChain>
</file>

<file path=xl/sharedStrings.xml><?xml version="1.0" encoding="utf-8"?>
<sst xmlns="http://schemas.openxmlformats.org/spreadsheetml/2006/main" count="320" uniqueCount="189">
  <si>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</si>
  <si>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</si>
  <si>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</si>
  <si>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</si>
  <si>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</si>
  <si>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</si>
  <si>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</si>
  <si>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</si>
  <si>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</si>
  <si>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</si>
  <si>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</si>
  <si>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</si>
  <si>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</si>
  <si>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</si>
  <si>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</si>
  <si>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</si>
  <si>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</si>
  <si>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</si>
  <si>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</si>
  <si>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</si>
  <si>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</si>
  <si>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</si>
  <si>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</si>
  <si>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</si>
  <si>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</si>
  <si>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</si>
  <si>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</si>
  <si>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</si>
  <si>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</si>
  <si>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</si>
  <si>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</si>
  <si>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</si>
  <si>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</si>
  <si>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</si>
  <si>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t>模組</t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</si>
  <si>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</si>
  <si>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</si>
  <si>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</si>
  <si>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r>
      <rPr>
        <sz val="12"/>
        <color indexed="8"/>
        <rFont val="細明體"/>
        <family val="3"/>
        <charset val="136"/>
      </rPr>
      <t>「模組」可依各系（所）之課程規劃，改為課群、領域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細明體"/>
        <family val="3"/>
        <charset val="136"/>
      </rPr>
      <t>等名稱，模組數亦可自行增減。</t>
    </r>
    <phoneticPr fontId="13" type="noConversion"/>
  </si>
  <si>
    <r>
      <t xml:space="preserve"> </t>
    </r>
    <r>
      <rPr>
        <sz val="12"/>
        <color indexed="8"/>
        <rFont val="細明體"/>
        <family val="3"/>
        <charset val="136"/>
      </rPr>
      <t>本科目表之科目名稱與科目代碼不符者，以科目名稱為準。</t>
    </r>
    <phoneticPr fontId="13" type="noConversion"/>
  </si>
  <si>
    <t>學士班若有分組，以教育部核定之學籍分組為限。</t>
    <phoneticPr fontId="13" type="noConversion"/>
  </si>
  <si>
    <t>學士班必修科目表填表說明：</t>
    <phoneticPr fontId="13" type="noConversion"/>
  </si>
  <si>
    <r>
      <t>選修學分中，「</t>
    </r>
    <r>
      <rPr>
        <sz val="12"/>
        <color indexed="10"/>
        <rFont val="細明體"/>
        <family val="3"/>
        <charset val="136"/>
      </rPr>
      <t>專業</t>
    </r>
    <r>
      <rPr>
        <sz val="12"/>
        <color indexed="10"/>
        <rFont val="細明體"/>
        <family val="3"/>
        <charset val="136"/>
      </rPr>
      <t>選修</t>
    </r>
    <r>
      <rPr>
        <sz val="12"/>
        <rFont val="細明體"/>
        <family val="3"/>
        <charset val="136"/>
      </rPr>
      <t>」係指依本校學生選課須知，</t>
    </r>
    <r>
      <rPr>
        <sz val="12"/>
        <color indexed="8"/>
        <rFont val="細明體"/>
        <family val="3"/>
        <charset val="136"/>
      </rPr>
      <t>所訂定之學士班選修學分選課規範：專業選修科目總學分數，不得低於專業科目總學分數（即畢業學分數-全人教育32學分）之百分之十。專業選修科目之認定，以該系開設之課程為限。</t>
    </r>
    <phoneticPr fontId="13" type="noConversion"/>
  </si>
  <si>
    <r>
      <t>選修學分中，「</t>
    </r>
    <r>
      <rPr>
        <sz val="12"/>
        <color indexed="10"/>
        <rFont val="細明體"/>
        <family val="3"/>
        <charset val="136"/>
      </rPr>
      <t>其他選修</t>
    </r>
    <r>
      <rPr>
        <sz val="12"/>
        <rFont val="細明體"/>
        <family val="3"/>
        <charset val="136"/>
      </rPr>
      <t>」係指除「院系必修必選」、「專業選修」外之學分數，各學系如有選課規範應依據本校學生選課辦法第二條規定，依學系需求自行訂定選課輔導機制。</t>
    </r>
    <phoneticPr fontId="13" type="noConversion"/>
  </si>
  <si>
    <t>必修科目表應僅載列「必修」課程，所謂「必選」課程是「必修」課群組中幾選幾（例如：3門必修課群組中選1門必修課）。</t>
    <phoneticPr fontId="13" type="noConversion"/>
  </si>
  <si>
    <t>註冊組將依據必修科目表所提報之必修科目審核學生畢業資格，若無詳列科目名稱、代碼、學分數，各系所應逕自進行選課輔導</t>
    <phoneticPr fontId="13" type="noConversion"/>
  </si>
  <si>
    <t>必</t>
    <phoneticPr fontId="13" type="noConversion"/>
  </si>
  <si>
    <t>英文至少4學分，但入學考試或經檢定達一定標準者，得免修大一英文，逕選修讀第二外語課程。</t>
    <phoneticPr fontId="1" type="noConversion"/>
  </si>
  <si>
    <r>
      <rPr>
        <sz val="8"/>
        <rFont val="標楷體"/>
        <family val="4"/>
        <charset val="136"/>
      </rPr>
      <t xml:space="preserve">選修學分數
</t>
    </r>
    <r>
      <rPr>
        <sz val="8"/>
        <rFont val="Times New Roman"/>
        <family val="1"/>
      </rPr>
      <t>C</t>
    </r>
    <phoneticPr fontId="1" type="noConversion"/>
  </si>
  <si>
    <r>
      <rPr>
        <sz val="8"/>
        <rFont val="標楷體"/>
        <family val="4"/>
        <charset val="136"/>
      </rPr>
      <t xml:space="preserve">全人教育課程學分數
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</si>
  <si>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 xml:space="preserve">院系必修必選學分數
</t>
    </r>
    <r>
      <rPr>
        <sz val="8"/>
        <rFont val="Times New Roman"/>
        <family val="1"/>
      </rPr>
      <t>B</t>
    </r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</si>
  <si>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</si>
  <si>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</si>
  <si>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全民國防教育軍事訓練</t>
    <phoneticPr fontId="1" type="noConversion"/>
  </si>
  <si>
    <t>微積分(二)</t>
  </si>
  <si>
    <t>普通物理(二)</t>
  </si>
  <si>
    <t>電子學(ㄧ)</t>
  </si>
  <si>
    <t>電子學(二)</t>
  </si>
  <si>
    <r>
      <t>院別：理工學院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系別：電機工程學系</t>
    </r>
    <r>
      <rPr>
        <sz val="12"/>
        <rFont val="Times New Roman"/>
        <family val="1"/>
      </rPr>
      <t xml:space="preserve">                    </t>
    </r>
    <phoneticPr fontId="1" type="noConversion"/>
  </si>
  <si>
    <t>工程數學–微分方程</t>
    <phoneticPr fontId="13" type="noConversion"/>
  </si>
  <si>
    <r>
      <rPr>
        <sz val="10"/>
        <rFont val="標楷體"/>
        <family val="4"/>
        <charset val="136"/>
      </rPr>
      <t>必</t>
    </r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</si>
  <si>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</si>
  <si>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邏輯設計</t>
    </r>
  </si>
  <si>
    <t>02964</t>
    <phoneticPr fontId="1" type="noConversion"/>
  </si>
  <si>
    <r>
      <rPr>
        <sz val="10"/>
        <rFont val="標楷體"/>
        <family val="4"/>
        <charset val="136"/>
      </rPr>
      <t>邏輯設計實驗</t>
    </r>
  </si>
  <si>
    <t>10116</t>
    <phoneticPr fontId="1" type="noConversion"/>
  </si>
  <si>
    <r>
      <rPr>
        <sz val="10"/>
        <rFont val="標楷體"/>
        <family val="4"/>
        <charset val="136"/>
      </rP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</si>
  <si>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</si>
  <si>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rPr>
        <sz val="10"/>
        <rFont val="標楷體"/>
        <family val="4"/>
        <charset val="136"/>
      </rP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</si>
  <si>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</si>
  <si>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r>
      <rPr>
        <sz val="10"/>
        <rFont val="標楷體"/>
        <family val="4"/>
        <charset val="136"/>
      </rPr>
      <t>工程數學－機率學</t>
    </r>
    <phoneticPr fontId="1" type="noConversion"/>
  </si>
  <si>
    <t>15867</t>
    <phoneticPr fontId="1" type="noConversion"/>
  </si>
  <si>
    <r>
      <rPr>
        <sz val="10"/>
        <rFont val="標楷體"/>
        <family val="4"/>
        <charset val="136"/>
      </rPr>
      <t>訊號與系統</t>
    </r>
    <phoneticPr fontId="1" type="noConversion"/>
  </si>
  <si>
    <t>05973</t>
    <phoneticPr fontId="1" type="noConversion"/>
  </si>
  <si>
    <t>23452</t>
    <phoneticPr fontId="1" type="noConversion"/>
  </si>
  <si>
    <r>
      <rPr>
        <sz val="10"/>
        <rFont val="標楷體"/>
        <family val="4"/>
        <charset val="136"/>
      </rP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</si>
  <si>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</si>
  <si>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rPr>
        <sz val="10"/>
        <rFont val="標楷體"/>
        <family val="4"/>
        <charset val="136"/>
      </rP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</si>
  <si>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</si>
  <si>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r>
      <rPr>
        <sz val="10"/>
        <rFont val="標楷體"/>
        <family val="4"/>
        <charset val="136"/>
      </rP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</si>
  <si>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09274</t>
    <phoneticPr fontId="1" type="noConversion"/>
  </si>
  <si>
    <t>專題實驗(二)</t>
    <phoneticPr fontId="1" type="noConversion"/>
  </si>
  <si>
    <t>09275</t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</si>
  <si>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</si>
  <si>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工程數學－複變函數</t>
    </r>
    <phoneticPr fontId="1" type="noConversion"/>
  </si>
  <si>
    <t>18488</t>
    <phoneticPr fontId="1" type="noConversion"/>
  </si>
  <si>
    <r>
      <rPr>
        <sz val="10"/>
        <rFont val="標楷體"/>
        <family val="4"/>
        <charset val="136"/>
      </rP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1" type="noConversion"/>
  </si>
  <si>
    <t>02534</t>
    <phoneticPr fontId="1" type="noConversion"/>
  </si>
  <si>
    <r>
      <rPr>
        <sz val="10"/>
        <rFont val="標楷體"/>
        <family val="4"/>
        <charset val="136"/>
      </rPr>
      <t>微算機概論</t>
    </r>
    <phoneticPr fontId="1" type="noConversion"/>
  </si>
  <si>
    <t>02384</t>
    <phoneticPr fontId="1" type="noConversion"/>
  </si>
  <si>
    <r>
      <rPr>
        <sz val="10"/>
        <rFont val="標楷體"/>
        <family val="4"/>
        <charset val="136"/>
      </rPr>
      <t>電磁學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</si>
  <si>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</si>
  <si>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通訊系統導論</t>
    </r>
    <phoneticPr fontId="1" type="noConversion"/>
  </si>
  <si>
    <t>20248</t>
    <phoneticPr fontId="1" type="noConversion"/>
  </si>
  <si>
    <t xml:space="preserve"> </t>
    <phoneticPr fontId="1" type="noConversion"/>
  </si>
  <si>
    <t xml:space="preserve"> </t>
    <phoneticPr fontId="1" type="noConversion"/>
  </si>
  <si>
    <t>07157</t>
    <phoneticPr fontId="1" type="noConversion"/>
  </si>
  <si>
    <r>
      <rPr>
        <sz val="10"/>
        <rFont val="標楷體"/>
        <family val="4"/>
        <charset val="136"/>
      </rPr>
      <t>必</t>
    </r>
    <phoneticPr fontId="1" type="noConversion"/>
  </si>
  <si>
    <t>07497</t>
    <phoneticPr fontId="1" type="noConversion"/>
  </si>
  <si>
    <r>
      <rPr>
        <sz val="10"/>
        <rFont val="標楷體"/>
        <family val="4"/>
        <charset val="136"/>
      </rPr>
      <t>必</t>
    </r>
    <phoneticPr fontId="1" type="noConversion"/>
  </si>
  <si>
    <r>
      <rPr>
        <sz val="10"/>
        <rFont val="標楷體"/>
        <family val="4"/>
        <charset val="136"/>
      </rPr>
      <t>必選</t>
    </r>
    <r>
      <rPr>
        <b/>
        <sz val="10"/>
        <rFont val="Times New Roman"/>
        <family val="1"/>
      </rPr>
      <t>B</t>
    </r>
    <phoneticPr fontId="1" type="noConversion"/>
  </si>
  <si>
    <t>21895</t>
    <phoneticPr fontId="1" type="noConversion"/>
  </si>
  <si>
    <r>
      <rPr>
        <sz val="10"/>
        <rFont val="標楷體"/>
        <family val="4"/>
        <charset val="136"/>
      </rPr>
      <t>通訊系統導論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英</t>
    </r>
    <phoneticPr fontId="1" type="noConversion"/>
  </si>
  <si>
    <r>
      <rPr>
        <sz val="10"/>
        <rFont val="標楷體"/>
        <family val="4"/>
        <charset val="136"/>
      </rPr>
      <t>必</t>
    </r>
    <phoneticPr fontId="1" type="noConversion"/>
  </si>
  <si>
    <r>
      <rPr>
        <sz val="10"/>
        <rFont val="標楷體"/>
        <family val="4"/>
        <charset val="136"/>
      </rPr>
      <t>數位訊號處理</t>
    </r>
    <phoneticPr fontId="1" type="noConversion"/>
  </si>
  <si>
    <t>04399</t>
    <phoneticPr fontId="1" type="noConversion"/>
  </si>
  <si>
    <r>
      <rPr>
        <sz val="10"/>
        <rFont val="標楷體"/>
        <family val="4"/>
        <charset val="136"/>
      </rPr>
      <t>計算機組織</t>
    </r>
    <phoneticPr fontId="1" type="noConversion"/>
  </si>
  <si>
    <t>01862</t>
    <phoneticPr fontId="1" type="noConversion"/>
  </si>
  <si>
    <t>資料結構</t>
    <phoneticPr fontId="1" type="noConversion"/>
  </si>
  <si>
    <t>02492</t>
    <phoneticPr fontId="1" type="noConversion"/>
  </si>
  <si>
    <r>
      <rPr>
        <sz val="10"/>
        <rFont val="標楷體"/>
        <family val="4"/>
        <charset val="136"/>
      </rPr>
      <t>控制工程</t>
    </r>
    <phoneticPr fontId="1" type="noConversion"/>
  </si>
  <si>
    <t>02165</t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</si>
  <si>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</si>
  <si>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電機機械</t>
    </r>
    <phoneticPr fontId="1" type="noConversion"/>
  </si>
  <si>
    <t>02582</t>
    <phoneticPr fontId="1" type="noConversion"/>
  </si>
  <si>
    <r>
      <rPr>
        <sz val="10"/>
        <rFont val="標楷體"/>
        <family val="4"/>
        <charset val="136"/>
      </rPr>
      <t>數位系統設計</t>
    </r>
    <phoneticPr fontId="1" type="noConversion"/>
  </si>
  <si>
    <r>
      <t>VLSI</t>
    </r>
    <r>
      <rPr>
        <sz val="10"/>
        <rFont val="標楷體"/>
        <family val="4"/>
        <charset val="136"/>
      </rPr>
      <t>電路設計導論</t>
    </r>
    <phoneticPr fontId="1" type="noConversion"/>
  </si>
  <si>
    <r>
      <rPr>
        <sz val="10"/>
        <rFont val="標楷體"/>
        <family val="4"/>
        <charset val="136"/>
      </rPr>
      <t>通訊實驗</t>
    </r>
    <phoneticPr fontId="1" type="noConversion"/>
  </si>
  <si>
    <t>09153</t>
    <phoneticPr fontId="1" type="noConversion"/>
  </si>
  <si>
    <r>
      <rPr>
        <sz val="10"/>
        <rFont val="標楷體"/>
        <family val="4"/>
        <charset val="136"/>
      </rPr>
      <t>數位訊號處理實驗</t>
    </r>
    <phoneticPr fontId="1" type="noConversion"/>
  </si>
  <si>
    <t>14636</t>
    <phoneticPr fontId="1" type="noConversion"/>
  </si>
  <si>
    <r>
      <rPr>
        <sz val="10"/>
        <rFont val="標楷體"/>
        <family val="4"/>
        <charset val="136"/>
      </rPr>
      <t>微算機實驗</t>
    </r>
    <phoneticPr fontId="1" type="noConversion"/>
  </si>
  <si>
    <r>
      <rPr>
        <sz val="10"/>
        <rFont val="標楷體"/>
        <family val="4"/>
        <charset val="136"/>
      </rPr>
      <t>計算機網路實驗</t>
    </r>
    <phoneticPr fontId="1" type="noConversion"/>
  </si>
  <si>
    <t>18651</t>
    <phoneticPr fontId="1" type="noConversion"/>
  </si>
  <si>
    <r>
      <rPr>
        <sz val="10"/>
        <rFont val="標楷體"/>
        <family val="4"/>
        <charset val="136"/>
      </rPr>
      <t>控制實驗</t>
    </r>
    <phoneticPr fontId="1" type="noConversion"/>
  </si>
  <si>
    <t>09513</t>
    <phoneticPr fontId="1" type="noConversion"/>
  </si>
  <si>
    <r>
      <rPr>
        <sz val="10"/>
        <rFont val="標楷體"/>
        <family val="4"/>
        <charset val="136"/>
      </rPr>
      <t>數位控制實驗</t>
    </r>
    <phoneticPr fontId="1" type="noConversion"/>
  </si>
  <si>
    <r>
      <rPr>
        <sz val="10"/>
        <rFont val="標楷體"/>
        <family val="4"/>
        <charset val="136"/>
      </rPr>
      <t>數位積體電路設計實習</t>
    </r>
    <phoneticPr fontId="1" type="noConversion"/>
  </si>
  <si>
    <t>09504</t>
    <phoneticPr fontId="1" type="noConversion"/>
  </si>
  <si>
    <r>
      <rPr>
        <sz val="10"/>
        <rFont val="標楷體"/>
        <family val="4"/>
        <charset val="136"/>
      </rPr>
      <t>可程式系統晶片設計實習</t>
    </r>
  </si>
  <si>
    <t>13510</t>
    <phoneticPr fontId="1" type="noConversion"/>
  </si>
  <si>
    <t>八選二</t>
  </si>
  <si>
    <t>(通訊系統導論與通訊系統導論-英 2選1)</t>
    <phoneticPr fontId="13" type="noConversion"/>
  </si>
  <si>
    <t>四選二</t>
  </si>
  <si>
    <t>工程數學–微分方程-英</t>
    <phoneticPr fontId="13" type="noConversion"/>
  </si>
  <si>
    <t>15852</t>
    <phoneticPr fontId="1" type="noConversion"/>
  </si>
  <si>
    <t>23450</t>
    <phoneticPr fontId="1" type="noConversion"/>
  </si>
  <si>
    <t>材料與電子領域     必修課程</t>
    <phoneticPr fontId="23" type="noConversion"/>
  </si>
  <si>
    <t>13810</t>
    <phoneticPr fontId="1" type="noConversion"/>
  </si>
  <si>
    <t xml:space="preserve">  </t>
    <phoneticPr fontId="13" type="noConversion"/>
  </si>
  <si>
    <r>
      <rPr>
        <sz val="10"/>
        <rFont val="標楷體"/>
        <family val="4"/>
        <charset val="136"/>
      </rPr>
      <t>電路實驗</t>
    </r>
    <phoneticPr fontId="1" type="noConversion"/>
  </si>
  <si>
    <t>02570</t>
    <phoneticPr fontId="1" type="noConversion"/>
  </si>
  <si>
    <t>13811</t>
    <phoneticPr fontId="1" type="noConversion"/>
  </si>
  <si>
    <t>14562</t>
    <phoneticPr fontId="1" type="noConversion"/>
  </si>
  <si>
    <t>02532</t>
    <phoneticPr fontId="1" type="noConversion"/>
  </si>
  <si>
    <t>領域核心課程</t>
    <phoneticPr fontId="13" type="noConversion"/>
  </si>
  <si>
    <t xml:space="preserve">基礎核心課程       </t>
    <phoneticPr fontId="1" type="noConversion"/>
  </si>
  <si>
    <t>系專業必修課程</t>
    <phoneticPr fontId="13" type="noConversion"/>
  </si>
  <si>
    <t xml:space="preserve">   院系必修課程</t>
    <phoneticPr fontId="13" type="noConversion"/>
  </si>
  <si>
    <t>「歷史與文化」納入通識涵養課程，於三領域課程中開設「歷史與文化」學群課程，學生至少於學群課程中修習2學分。</t>
    <phoneticPr fontId="1" type="noConversion"/>
  </si>
  <si>
    <t>00001</t>
    <phoneticPr fontId="13" type="noConversion"/>
  </si>
  <si>
    <t>微積分(ㄧ)</t>
    <phoneticPr fontId="13" type="noConversion"/>
  </si>
  <si>
    <t>普通物理(ㄧ)</t>
    <phoneticPr fontId="13" type="noConversion"/>
  </si>
  <si>
    <t>二選一</t>
    <phoneticPr fontId="13" type="noConversion"/>
  </si>
  <si>
    <t>二選一</t>
    <phoneticPr fontId="13" type="noConversion"/>
  </si>
  <si>
    <t>八選三</t>
    <phoneticPr fontId="13" type="noConversion"/>
  </si>
  <si>
    <t>系核心課程</t>
    <phoneticPr fontId="13" type="noConversion"/>
  </si>
  <si>
    <t>專業模組</t>
    <phoneticPr fontId="1" type="noConversion"/>
  </si>
  <si>
    <t>實驗課程</t>
    <phoneticPr fontId="1" type="noConversion"/>
  </si>
  <si>
    <r>
      <t xml:space="preserve"> </t>
    </r>
    <r>
      <rPr>
        <sz val="12"/>
        <rFont val="標楷體"/>
        <family val="4"/>
        <charset val="136"/>
      </rPr>
      <t>備註</t>
    </r>
    <r>
      <rPr>
        <sz val="12"/>
        <rFont val="Times New Roman"/>
        <family val="1"/>
      </rPr>
      <t xml:space="preserve"> 1.</t>
    </r>
    <r>
      <rPr>
        <sz val="12"/>
        <rFont val="標楷體"/>
        <family val="4"/>
        <charset val="136"/>
      </rPr>
      <t>畢業學分數</t>
    </r>
    <r>
      <rPr>
        <sz val="12"/>
        <rFont val="Times New Roman"/>
        <family val="1"/>
      </rPr>
      <t xml:space="preserve"> 128 </t>
    </r>
    <r>
      <rPr>
        <sz val="12"/>
        <rFont val="標楷體"/>
        <family val="4"/>
        <charset val="136"/>
      </rPr>
      <t>須含全英語專業課程</t>
    </r>
    <r>
      <rPr>
        <sz val="12"/>
        <rFont val="Times New Roman"/>
        <family val="1"/>
      </rPr>
      <t xml:space="preserve"> 4 </t>
    </r>
    <r>
      <rPr>
        <sz val="12"/>
        <rFont val="標楷體"/>
        <family val="4"/>
        <charset val="136"/>
      </rPr>
      <t xml:space="preserve">學分
</t>
    </r>
    <r>
      <rPr>
        <sz val="12"/>
        <rFont val="Times New Roman"/>
        <family val="1"/>
      </rPr>
      <t xml:space="preserve">          2.</t>
    </r>
    <r>
      <rPr>
        <sz val="12"/>
        <rFont val="標楷體"/>
        <family val="4"/>
        <charset val="136"/>
      </rPr>
      <t>選修課程</t>
    </r>
    <r>
      <rPr>
        <sz val="12"/>
        <rFont val="Times New Roman"/>
        <family val="1"/>
      </rPr>
      <t xml:space="preserve"> : </t>
    </r>
    <r>
      <rPr>
        <sz val="12"/>
        <rFont val="標楷體"/>
        <family val="4"/>
        <charset val="136"/>
      </rPr>
      <t>必須修滿本系專業選修課程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學分，其他</t>
    </r>
    <r>
      <rPr>
        <sz val="12"/>
        <rFont val="標楷體"/>
        <family val="4"/>
        <charset val="136"/>
      </rPr>
      <t>專業課程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學分</t>
    </r>
    <r>
      <rPr>
        <sz val="12"/>
        <rFont val="新細明體"/>
        <family val="1"/>
        <charset val="136"/>
      </rPr>
      <t>。</t>
    </r>
    <phoneticPr fontId="13" type="noConversion"/>
  </si>
  <si>
    <t>專業倫理-科技倫理</t>
    <phoneticPr fontId="1" type="noConversion"/>
  </si>
  <si>
    <t>工程數學–線性代數</t>
    <phoneticPr fontId="13" type="noConversion"/>
  </si>
  <si>
    <t>15851</t>
    <phoneticPr fontId="13" type="noConversion"/>
  </si>
  <si>
    <t>電磁學(ㄧ)</t>
    <phoneticPr fontId="13" type="noConversion"/>
  </si>
  <si>
    <t xml:space="preserve"> </t>
    <phoneticPr fontId="13" type="noConversion"/>
  </si>
  <si>
    <t xml:space="preserve"> </t>
    <phoneticPr fontId="13" type="noConversion"/>
  </si>
  <si>
    <t xml:space="preserve"> </t>
    <phoneticPr fontId="13" type="noConversion"/>
  </si>
  <si>
    <t>程式設計(一)</t>
    <phoneticPr fontId="13" type="noConversion"/>
  </si>
  <si>
    <t>16171</t>
    <phoneticPr fontId="1" type="noConversion"/>
  </si>
  <si>
    <t>程式設計(二)</t>
    <phoneticPr fontId="1" type="noConversion"/>
  </si>
  <si>
    <r>
      <rPr>
        <sz val="11"/>
        <rFont val="標楷體"/>
        <family val="4"/>
        <charset val="136"/>
      </rPr>
      <t>選修課程</t>
    </r>
    <phoneticPr fontId="1" type="noConversion"/>
  </si>
  <si>
    <r>
      <rPr>
        <sz val="10"/>
        <rFont val="標楷體"/>
        <family val="4"/>
        <charset val="136"/>
      </rPr>
      <t>本系</t>
    </r>
    <phoneticPr fontId="1" type="noConversion"/>
  </si>
  <si>
    <r>
      <rPr>
        <sz val="10"/>
        <rFont val="標楷體"/>
        <family val="4"/>
        <charset val="136"/>
      </rPr>
      <t>選</t>
    </r>
    <phoneticPr fontId="1" type="noConversion"/>
  </si>
  <si>
    <t>須修滿本系專業選修課程18學分，其他專業課程5學分</t>
    <phoneticPr fontId="1" type="noConversion"/>
  </si>
  <si>
    <r>
      <rPr>
        <sz val="10"/>
        <rFont val="標楷體"/>
        <family val="4"/>
        <charset val="136"/>
      </rPr>
      <t>其他</t>
    </r>
    <phoneticPr fontId="1" type="noConversion"/>
  </si>
  <si>
    <r>
      <rPr>
        <sz val="10"/>
        <rFont val="標楷體"/>
        <family val="4"/>
        <charset val="136"/>
      </rPr>
      <t>選</t>
    </r>
    <phoneticPr fontId="1" type="noConversion"/>
  </si>
  <si>
    <t>10428</t>
    <phoneticPr fontId="1" type="noConversion"/>
  </si>
  <si>
    <t>09201</t>
    <phoneticPr fontId="13" type="noConversion"/>
  </si>
  <si>
    <t>01863</t>
    <phoneticPr fontId="13" type="noConversion"/>
  </si>
  <si>
    <t>其他專業選修</t>
    <phoneticPr fontId="1" type="noConversion"/>
  </si>
  <si>
    <t>02533</t>
    <phoneticPr fontId="1" type="noConversion"/>
  </si>
  <si>
    <t xml:space="preserve">計算機概論 </t>
    <phoneticPr fontId="13" type="noConversion"/>
  </si>
  <si>
    <r>
      <rPr>
        <sz val="10"/>
        <rFont val="標楷體"/>
        <family val="4"/>
        <charset val="136"/>
      </rPr>
      <t>訊號與系統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英</t>
    </r>
    <r>
      <rPr>
        <sz val="10"/>
        <rFont val="Times New Roman"/>
        <family val="1"/>
      </rPr>
      <t xml:space="preserve"> </t>
    </r>
    <phoneticPr fontId="1" type="noConversion"/>
  </si>
  <si>
    <t>系專業選修</t>
    <phoneticPr fontId="1" type="noConversion"/>
  </si>
  <si>
    <r>
      <t>輔仁大學</t>
    </r>
    <r>
      <rPr>
        <sz val="16"/>
        <rFont val="Times New Roman"/>
        <family val="1"/>
      </rPr>
      <t xml:space="preserve"> 109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r>
      <rPr>
        <sz val="16"/>
        <rFont val="Times New Roman"/>
        <family val="1"/>
      </rPr>
      <t/>
    </r>
    <phoneticPr fontId="1" type="noConversion"/>
  </si>
  <si>
    <t>00155</t>
    <phoneticPr fontId="1" type="noConversion"/>
  </si>
  <si>
    <t>00007</t>
    <phoneticPr fontId="1" type="noConversion"/>
  </si>
  <si>
    <t>08199</t>
    <phoneticPr fontId="1" type="noConversion"/>
  </si>
  <si>
    <r>
      <rPr>
        <sz val="12"/>
        <rFont val="標楷體"/>
        <family val="4"/>
        <charset val="136"/>
      </rPr>
      <t>科目代碼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</si>
</sst>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40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6"/>
      <color indexed="10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4"/>
      <color indexed="8"/>
      <name val="細明體"/>
      <family val="3"/>
      <charset val="136"/>
    </font>
    <font>
      <sz val="6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C00000"/>
      <name val="Times New Roman"/>
      <family val="1"/>
    </font>
    <font>
      <sz val="10"/>
      <color rgb="FFC00000"/>
      <name val="標楷體"/>
      <family val="4"/>
      <charset val="136"/>
    </font>
    <font>
      <sz val="12"/>
      <color theme="1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6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92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7" fillId="0" borderId="2" xfId="1" applyFont="1" applyBorder="1" applyAlignment="1">
      <alignment horizontal="justify" vertical="top" wrapText="1"/>
    </xf>
    <xf numFmtId="0" fontId="7" fillId="0" borderId="2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vertical="top" wrapText="1"/>
    </xf>
    <xf numFmtId="0" fontId="11" fillId="0" borderId="0" xfId="1" applyFont="1"/>
    <xf numFmtId="0" fontId="7" fillId="0" borderId="3" xfId="1" applyFont="1" applyBorder="1" applyAlignment="1">
      <alignment horizontal="justify" vertical="top" wrapText="1"/>
    </xf>
    <xf numFmtId="0" fontId="7" fillId="0" borderId="3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7" fillId="0" borderId="5" xfId="1" applyFont="1" applyBorder="1" applyAlignment="1">
      <alignment horizontal="justify" vertical="top" wrapText="1"/>
    </xf>
    <xf numFmtId="0" fontId="7" fillId="0" borderId="6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5" xfId="1" applyFont="1" applyBorder="1" applyAlignment="1">
      <alignment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2" fillId="2" borderId="12" xfId="2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4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 wrapText="1" shrinkToFit="1"/>
    </xf>
    <xf numFmtId="0" fontId="20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5" fillId="0" borderId="0" xfId="2" applyFont="1" applyAlignment="1">
      <alignment horizontal="left"/>
    </xf>
    <xf numFmtId="0" fontId="2" fillId="0" borderId="0" xfId="1" applyAlignment="1">
      <alignment horizontal="left"/>
    </xf>
    <xf numFmtId="0" fontId="5" fillId="0" borderId="14" xfId="2" applyFont="1" applyBorder="1" applyAlignment="1">
      <alignment horizontal="center" vertical="center" wrapText="1"/>
    </xf>
    <xf numFmtId="0" fontId="2" fillId="0" borderId="0" xfId="1" applyProtection="1">
      <protection locked="0"/>
    </xf>
    <xf numFmtId="0" fontId="6" fillId="0" borderId="1" xfId="1" applyFont="1" applyBorder="1" applyAlignment="1" applyProtection="1"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25" fillId="0" borderId="0" xfId="1" applyFont="1"/>
    <xf numFmtId="0" fontId="25" fillId="0" borderId="0" xfId="1" applyFont="1" applyAlignment="1">
      <alignment horizontal="left"/>
    </xf>
    <xf numFmtId="0" fontId="10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30" fillId="0" borderId="28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49" fontId="30" fillId="0" borderId="2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30" fillId="0" borderId="10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9" fontId="3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176" fontId="30" fillId="0" borderId="2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33" fillId="0" borderId="8" xfId="0" applyFont="1" applyBorder="1" applyAlignment="1">
      <alignment horizontal="center" vertical="center" wrapText="1"/>
    </xf>
    <xf numFmtId="0" fontId="2" fillId="0" borderId="0" xfId="1" applyFill="1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0" fillId="0" borderId="3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justify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justify" vertical="center" wrapText="1"/>
    </xf>
    <xf numFmtId="0" fontId="34" fillId="0" borderId="6" xfId="0" applyFont="1" applyFill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18" fillId="0" borderId="9" xfId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justify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49" fontId="30" fillId="0" borderId="13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6" fillId="0" borderId="0" xfId="2" applyFont="1" applyAlignment="1">
      <alignment vertical="top"/>
    </xf>
    <xf numFmtId="0" fontId="12" fillId="2" borderId="35" xfId="2" applyFont="1" applyFill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2" xfId="1" applyFont="1" applyBorder="1" applyAlignment="1">
      <alignment horizontal="justify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justify" vertical="center" wrapText="1"/>
    </xf>
    <xf numFmtId="0" fontId="7" fillId="0" borderId="9" xfId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justify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5" fillId="0" borderId="30" xfId="1" applyFont="1" applyBorder="1" applyAlignment="1">
      <alignment vertical="top" wrapText="1"/>
    </xf>
    <xf numFmtId="0" fontId="35" fillId="0" borderId="30" xfId="0" applyFont="1" applyBorder="1" applyAlignment="1">
      <alignment vertical="top"/>
    </xf>
    <xf numFmtId="0" fontId="5" fillId="0" borderId="0" xfId="2" applyFont="1" applyAlignment="1"/>
    <xf numFmtId="0" fontId="0" fillId="0" borderId="0" xfId="0" applyAlignment="1"/>
    <xf numFmtId="0" fontId="9" fillId="0" borderId="8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33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37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textRotation="255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5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 wrapText="1"/>
    </xf>
    <xf numFmtId="0" fontId="26" fillId="0" borderId="1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10" fillId="0" borderId="1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3" xfId="2" applyFont="1" applyFill="1" applyBorder="1" applyAlignment="1">
      <alignment horizontal="left" vertical="center" wrapText="1"/>
    </xf>
    <xf numFmtId="0" fontId="12" fillId="2" borderId="26" xfId="2" applyFont="1" applyFill="1" applyBorder="1" applyAlignment="1">
      <alignment horizontal="left" vertical="center" wrapText="1"/>
    </xf>
    <xf numFmtId="0" fontId="12" fillId="2" borderId="25" xfId="2" applyFont="1" applyFill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textRotation="255" wrapText="1"/>
    </xf>
    <xf numFmtId="0" fontId="30" fillId="0" borderId="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 readingOrder="1"/>
    </xf>
    <xf numFmtId="0" fontId="7" fillId="0" borderId="6" xfId="1" applyFont="1" applyBorder="1" applyAlignment="1">
      <alignment horizontal="center" vertical="center" wrapText="1" readingOrder="1"/>
    </xf>
    <xf numFmtId="0" fontId="7" fillId="0" borderId="16" xfId="1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textRotation="255" wrapText="1"/>
    </xf>
    <xf numFmtId="0" fontId="26" fillId="0" borderId="4" xfId="0" applyFont="1" applyBorder="1" applyAlignment="1">
      <alignment horizontal="center" vertical="center" textRotation="255" wrapText="1"/>
    </xf>
    <xf numFmtId="0" fontId="7" fillId="0" borderId="8" xfId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wrapText="1" readingOrder="2"/>
    </xf>
    <xf numFmtId="0" fontId="7" fillId="0" borderId="16" xfId="1" applyFont="1" applyBorder="1" applyAlignment="1">
      <alignment horizontal="center" vertical="center" wrapText="1" readingOrder="2"/>
    </xf>
    <xf numFmtId="0" fontId="26" fillId="0" borderId="11" xfId="0" applyFont="1" applyFill="1" applyBorder="1" applyAlignment="1">
      <alignment horizontal="center" vertical="center" textRotation="255" wrapText="1"/>
    </xf>
    <xf numFmtId="0" fontId="26" fillId="0" borderId="16" xfId="0" applyFont="1" applyBorder="1" applyAlignment="1">
      <alignment horizontal="center" vertical="center" textRotation="255" wrapText="1"/>
    </xf>
    <xf numFmtId="0" fontId="4" fillId="0" borderId="0" xfId="1" applyFont="1" applyAlignment="1" applyProtection="1">
      <alignment horizontal="center"/>
      <protection locked="0"/>
    </xf>
    <xf numFmtId="0" fontId="6" fillId="2" borderId="17" xfId="1" applyFont="1" applyFill="1" applyBorder="1" applyAlignment="1" applyProtection="1">
      <alignment horizontal="center" vertical="center" textRotation="255" wrapText="1"/>
      <protection locked="0"/>
    </xf>
    <xf numFmtId="0" fontId="6" fillId="2" borderId="18" xfId="1" applyFont="1" applyFill="1" applyBorder="1" applyAlignment="1" applyProtection="1">
      <alignment horizontal="center" vertical="center" textRotation="255" wrapText="1"/>
      <protection locked="0"/>
    </xf>
    <xf numFmtId="0" fontId="6" fillId="2" borderId="2" xfId="1" applyFont="1" applyFill="1" applyBorder="1" applyAlignment="1" applyProtection="1">
      <alignment horizontal="center" vertical="center" textRotation="255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37" fillId="2" borderId="2" xfId="1" applyFont="1" applyFill="1" applyBorder="1" applyAlignment="1" applyProtection="1">
      <alignment horizontal="center" wrapText="1"/>
      <protection locked="0"/>
    </xf>
    <xf numFmtId="0" fontId="8" fillId="0" borderId="15" xfId="1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22" fillId="0" borderId="6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6" xfId="0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49" fontId="10" fillId="0" borderId="6" xfId="1" applyNumberFormat="1" applyFont="1" applyBorder="1" applyAlignment="1">
      <alignment horizontal="center" vertical="top" wrapText="1"/>
    </xf>
    <xf numFmtId="49" fontId="10" fillId="0" borderId="2" xfId="1" applyNumberFormat="1" applyFont="1" applyBorder="1" applyAlignment="1">
      <alignment horizontal="center" vertical="top" wrapText="1"/>
    </xf>
    <xf numFmtId="49" fontId="39" fillId="0" borderId="2" xfId="0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top" wrapText="1"/>
    </xf>
    <xf numFmtId="49" fontId="10" fillId="0" borderId="11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center" wrapText="1"/>
    </xf>
    <xf numFmtId="0" fontId="10" fillId="0" borderId="9" xfId="0" applyFont="1" applyBorder="1">
      <alignment vertical="center"/>
    </xf>
    <xf numFmtId="0" fontId="10" fillId="0" borderId="5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4" workbookViewId="0">
      <selection activeCell="B11" sqref="B11"/>
    </sheetView>
  </sheetViews>
  <sheetFormatPr defaultColWidth="8.88671875" defaultRowHeight="15.6"/>
  <cols>
    <col min="1" max="1" width="4.109375" style="31" customWidth="1"/>
    <col min="2" max="2" width="82.88671875" style="29" customWidth="1"/>
    <col min="3" max="16384" width="8.88671875" style="29"/>
  </cols>
  <sheetData>
    <row r="1" spans="1:2" ht="36" customHeight="1">
      <c r="A1" s="39" t="s">
        <v>41</v>
      </c>
    </row>
    <row r="2" spans="1:2" s="33" customFormat="1" ht="51.75" customHeight="1">
      <c r="A2" s="30">
        <v>1</v>
      </c>
      <c r="B2" s="32" t="s">
        <v>38</v>
      </c>
    </row>
    <row r="3" spans="1:2" s="33" customFormat="1" ht="51.75" customHeight="1">
      <c r="A3" s="30">
        <v>2</v>
      </c>
      <c r="B3" s="36" t="s">
        <v>40</v>
      </c>
    </row>
    <row r="4" spans="1:2" s="33" customFormat="1" ht="51.75" customHeight="1">
      <c r="A4" s="30">
        <v>3</v>
      </c>
      <c r="B4" s="32" t="s">
        <v>39</v>
      </c>
    </row>
    <row r="5" spans="1:2" s="33" customFormat="1" ht="51.75" customHeight="1">
      <c r="A5" s="30">
        <v>4</v>
      </c>
      <c r="B5" s="34" t="s">
        <v>44</v>
      </c>
    </row>
    <row r="6" spans="1:2" s="33" customFormat="1" ht="51.75" customHeight="1">
      <c r="A6" s="30">
        <v>5</v>
      </c>
      <c r="B6" s="37" t="s">
        <v>42</v>
      </c>
    </row>
    <row r="7" spans="1:2" s="33" customFormat="1" ht="51.75" customHeight="1">
      <c r="A7" s="30">
        <v>6</v>
      </c>
      <c r="B7" s="35" t="s">
        <v>43</v>
      </c>
    </row>
    <row r="8" spans="1:2" s="31" customFormat="1" ht="51.75" customHeight="1">
      <c r="A8" s="30">
        <v>7</v>
      </c>
      <c r="B8" s="38" t="s">
        <v>45</v>
      </c>
    </row>
  </sheetData>
  <phoneticPr fontId="1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tabSelected="1"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G58" sqref="G58"/>
    </sheetView>
  </sheetViews>
  <sheetFormatPr defaultColWidth="8.88671875" defaultRowHeight="16.2"/>
  <cols>
    <col min="1" max="2" width="5" style="2" customWidth="1"/>
    <col min="3" max="3" width="19.6640625" style="2" customWidth="1"/>
    <col min="4" max="4" width="11.33203125" style="41" customWidth="1"/>
    <col min="5" max="6" width="4.33203125" style="2" customWidth="1"/>
    <col min="7" max="14" width="3.109375" style="2" customWidth="1"/>
    <col min="15" max="16" width="5.109375" style="2" customWidth="1"/>
    <col min="17" max="17" width="13.33203125" style="2" customWidth="1"/>
    <col min="18" max="16384" width="8.88671875" style="2"/>
  </cols>
  <sheetData>
    <row r="1" spans="1:17" s="43" customFormat="1" ht="22.2">
      <c r="A1" s="249" t="s">
        <v>184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s="43" customFormat="1">
      <c r="A2" s="44" t="s">
        <v>58</v>
      </c>
      <c r="B2" s="44"/>
      <c r="C2" s="44"/>
      <c r="D2" s="45"/>
      <c r="E2" s="44"/>
      <c r="F2" s="44"/>
      <c r="G2" s="44"/>
      <c r="H2" s="44"/>
      <c r="I2" s="44"/>
      <c r="J2" s="44"/>
      <c r="K2" s="44"/>
      <c r="L2" s="44"/>
      <c r="M2" s="44"/>
      <c r="N2" s="46"/>
      <c r="O2" s="44"/>
      <c r="P2" s="44"/>
    </row>
    <row r="3" spans="1:17" s="43" customFormat="1" ht="19.5" customHeight="1">
      <c r="A3" s="250" t="s">
        <v>0</v>
      </c>
      <c r="B3" s="252" t="s">
        <v>34</v>
      </c>
      <c r="C3" s="253" t="s">
        <v>12</v>
      </c>
      <c r="D3" s="253" t="s">
        <v>188</v>
      </c>
      <c r="E3" s="258" t="s">
        <v>1</v>
      </c>
      <c r="F3" s="258" t="s">
        <v>13</v>
      </c>
      <c r="G3" s="257" t="s">
        <v>2</v>
      </c>
      <c r="H3" s="257"/>
      <c r="I3" s="257" t="s">
        <v>3</v>
      </c>
      <c r="J3" s="257"/>
      <c r="K3" s="257" t="s">
        <v>4</v>
      </c>
      <c r="L3" s="257"/>
      <c r="M3" s="257" t="s">
        <v>5</v>
      </c>
      <c r="N3" s="257"/>
      <c r="O3" s="259" t="s">
        <v>14</v>
      </c>
      <c r="P3" s="259" t="s">
        <v>15</v>
      </c>
      <c r="Q3" s="255" t="s">
        <v>6</v>
      </c>
    </row>
    <row r="4" spans="1:17" s="43" customFormat="1" ht="20.25" customHeight="1">
      <c r="A4" s="251"/>
      <c r="B4" s="252"/>
      <c r="C4" s="254"/>
      <c r="D4" s="254"/>
      <c r="E4" s="258"/>
      <c r="F4" s="258"/>
      <c r="G4" s="47" t="s">
        <v>7</v>
      </c>
      <c r="H4" s="47" t="s">
        <v>8</v>
      </c>
      <c r="I4" s="47" t="s">
        <v>7</v>
      </c>
      <c r="J4" s="47" t="s">
        <v>8</v>
      </c>
      <c r="K4" s="47" t="s">
        <v>7</v>
      </c>
      <c r="L4" s="47" t="s">
        <v>139</v>
      </c>
      <c r="M4" s="47" t="s">
        <v>7</v>
      </c>
      <c r="N4" s="47" t="s">
        <v>8</v>
      </c>
      <c r="O4" s="259"/>
      <c r="P4" s="259"/>
      <c r="Q4" s="256"/>
    </row>
    <row r="5" spans="1:17" s="7" customFormat="1" ht="16.5" customHeight="1">
      <c r="A5" s="231" t="s">
        <v>26</v>
      </c>
      <c r="B5" s="232"/>
      <c r="C5" s="3" t="s">
        <v>24</v>
      </c>
      <c r="D5" s="281"/>
      <c r="E5" s="4" t="s">
        <v>25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6"/>
    </row>
    <row r="6" spans="1:17" s="7" customFormat="1" ht="16.5" customHeight="1" thickBot="1">
      <c r="A6" s="233"/>
      <c r="B6" s="234"/>
      <c r="C6" s="8" t="s">
        <v>53</v>
      </c>
      <c r="D6" s="282"/>
      <c r="E6" s="9" t="s">
        <v>25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P6" s="5">
        <v>0</v>
      </c>
      <c r="Q6" s="11"/>
    </row>
    <row r="7" spans="1:17" s="7" customFormat="1" ht="15.75" customHeight="1" thickTop="1">
      <c r="A7" s="243" t="s">
        <v>9</v>
      </c>
      <c r="B7" s="245" t="s">
        <v>27</v>
      </c>
      <c r="C7" s="12" t="s">
        <v>16</v>
      </c>
      <c r="D7" s="283" t="s">
        <v>185</v>
      </c>
      <c r="E7" s="13" t="s">
        <v>10</v>
      </c>
      <c r="F7" s="14">
        <v>2</v>
      </c>
      <c r="G7" s="14">
        <v>2</v>
      </c>
      <c r="H7" s="14"/>
      <c r="I7" s="14"/>
      <c r="J7" s="14"/>
      <c r="K7" s="14"/>
      <c r="L7" s="14"/>
      <c r="M7" s="14"/>
      <c r="N7" s="14"/>
      <c r="O7" s="212">
        <f>SUM(P7:P16)</f>
        <v>32</v>
      </c>
      <c r="P7" s="264">
        <f>SUM(F7:F10)</f>
        <v>8</v>
      </c>
      <c r="Q7" s="15"/>
    </row>
    <row r="8" spans="1:17" s="7" customFormat="1" ht="15.75" customHeight="1">
      <c r="A8" s="244"/>
      <c r="B8" s="245"/>
      <c r="C8" s="3" t="s">
        <v>17</v>
      </c>
      <c r="D8" s="284" t="s">
        <v>186</v>
      </c>
      <c r="E8" s="16" t="s">
        <v>10</v>
      </c>
      <c r="F8" s="17">
        <v>4</v>
      </c>
      <c r="G8" s="17"/>
      <c r="H8" s="17"/>
      <c r="I8" s="17">
        <v>2</v>
      </c>
      <c r="J8" s="17">
        <v>2</v>
      </c>
      <c r="K8" s="17"/>
      <c r="L8" s="17"/>
      <c r="M8" s="17"/>
      <c r="N8" s="17"/>
      <c r="O8" s="267"/>
      <c r="P8" s="265"/>
      <c r="Q8" s="6"/>
    </row>
    <row r="9" spans="1:17" s="7" customFormat="1" ht="15.75" customHeight="1">
      <c r="A9" s="244"/>
      <c r="B9" s="245"/>
      <c r="C9" s="3" t="s">
        <v>160</v>
      </c>
      <c r="D9" s="285" t="s">
        <v>187</v>
      </c>
      <c r="E9" s="4" t="s">
        <v>10</v>
      </c>
      <c r="F9" s="5">
        <v>2</v>
      </c>
      <c r="G9" s="17"/>
      <c r="H9" s="17"/>
      <c r="I9" s="17"/>
      <c r="J9" s="17"/>
      <c r="K9" s="17">
        <v>2</v>
      </c>
      <c r="L9" s="17"/>
      <c r="M9" s="17"/>
      <c r="N9" s="17"/>
      <c r="O9" s="267"/>
      <c r="P9" s="265"/>
      <c r="Q9" s="6"/>
    </row>
    <row r="10" spans="1:17" s="7" customFormat="1" ht="15.75" customHeight="1" thickBot="1">
      <c r="A10" s="244"/>
      <c r="B10" s="246"/>
      <c r="C10" s="18" t="s">
        <v>23</v>
      </c>
      <c r="D10" s="286"/>
      <c r="E10" s="19" t="s">
        <v>10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/>
      <c r="L10" s="20"/>
      <c r="M10" s="20"/>
      <c r="N10" s="20"/>
      <c r="O10" s="267"/>
      <c r="P10" s="266"/>
      <c r="Q10" s="21"/>
    </row>
    <row r="11" spans="1:17" s="7" customFormat="1" ht="15.75" customHeight="1">
      <c r="A11" s="244"/>
      <c r="B11" s="235" t="s">
        <v>28</v>
      </c>
      <c r="C11" s="22" t="s">
        <v>18</v>
      </c>
      <c r="D11" s="287" t="s">
        <v>150</v>
      </c>
      <c r="E11" s="23" t="s">
        <v>10</v>
      </c>
      <c r="F11" s="24">
        <v>4</v>
      </c>
      <c r="G11" s="24">
        <v>2</v>
      </c>
      <c r="H11" s="24">
        <v>2</v>
      </c>
      <c r="I11" s="24"/>
      <c r="J11" s="24"/>
      <c r="K11" s="24"/>
      <c r="L11" s="24"/>
      <c r="M11" s="24"/>
      <c r="N11" s="24"/>
      <c r="O11" s="267"/>
      <c r="P11" s="268">
        <f>SUM(F11:F13)</f>
        <v>12</v>
      </c>
      <c r="Q11" s="25"/>
    </row>
    <row r="12" spans="1:17" s="7" customFormat="1" ht="35.4" customHeight="1">
      <c r="A12" s="244"/>
      <c r="B12" s="236"/>
      <c r="C12" s="150" t="s">
        <v>19</v>
      </c>
      <c r="D12" s="288"/>
      <c r="E12" s="151" t="s">
        <v>46</v>
      </c>
      <c r="F12" s="140">
        <v>8</v>
      </c>
      <c r="G12" s="143">
        <v>2</v>
      </c>
      <c r="H12" s="143">
        <v>2</v>
      </c>
      <c r="I12" s="143">
        <v>2</v>
      </c>
      <c r="J12" s="143">
        <v>2</v>
      </c>
      <c r="K12" s="143"/>
      <c r="L12" s="143"/>
      <c r="M12" s="143"/>
      <c r="N12" s="143"/>
      <c r="O12" s="267"/>
      <c r="P12" s="265"/>
      <c r="Q12" s="112" t="s">
        <v>47</v>
      </c>
    </row>
    <row r="13" spans="1:17" s="7" customFormat="1" ht="43.8" customHeight="1" thickBot="1">
      <c r="A13" s="244"/>
      <c r="B13" s="237"/>
      <c r="C13" s="152" t="s">
        <v>29</v>
      </c>
      <c r="D13" s="289"/>
      <c r="E13" s="153" t="s">
        <v>25</v>
      </c>
      <c r="F13" s="141">
        <v>0</v>
      </c>
      <c r="G13" s="141"/>
      <c r="H13" s="141"/>
      <c r="I13" s="141"/>
      <c r="J13" s="141"/>
      <c r="K13" s="141"/>
      <c r="L13" s="141"/>
      <c r="M13" s="141"/>
      <c r="N13" s="141"/>
      <c r="O13" s="267"/>
      <c r="P13" s="266"/>
      <c r="Q13" s="113" t="s">
        <v>51</v>
      </c>
    </row>
    <row r="14" spans="1:17" s="7" customFormat="1" ht="18" customHeight="1">
      <c r="A14" s="244"/>
      <c r="B14" s="236" t="s">
        <v>30</v>
      </c>
      <c r="C14" s="12" t="s">
        <v>20</v>
      </c>
      <c r="D14" s="290"/>
      <c r="E14" s="26" t="s">
        <v>11</v>
      </c>
      <c r="F14" s="27">
        <v>4</v>
      </c>
      <c r="G14" s="27"/>
      <c r="H14" s="27"/>
      <c r="I14" s="27"/>
      <c r="J14" s="27"/>
      <c r="K14" s="27"/>
      <c r="L14" s="27"/>
      <c r="M14" s="27"/>
      <c r="N14" s="27"/>
      <c r="O14" s="267"/>
      <c r="P14" s="273">
        <f>SUM(F14:F16)</f>
        <v>12</v>
      </c>
      <c r="Q14" s="262" t="s">
        <v>149</v>
      </c>
    </row>
    <row r="15" spans="1:17" s="7" customFormat="1" ht="18" customHeight="1">
      <c r="A15" s="244"/>
      <c r="B15" s="236"/>
      <c r="C15" s="3" t="s">
        <v>21</v>
      </c>
      <c r="D15" s="281"/>
      <c r="E15" s="4" t="s">
        <v>11</v>
      </c>
      <c r="F15" s="5">
        <v>4</v>
      </c>
      <c r="G15" s="5"/>
      <c r="H15" s="5"/>
      <c r="I15" s="5"/>
      <c r="J15" s="5"/>
      <c r="K15" s="5"/>
      <c r="L15" s="5"/>
      <c r="M15" s="5"/>
      <c r="N15" s="5"/>
      <c r="O15" s="267"/>
      <c r="P15" s="265"/>
      <c r="Q15" s="263"/>
    </row>
    <row r="16" spans="1:17" s="7" customFormat="1" ht="18" customHeight="1" thickBot="1">
      <c r="A16" s="244"/>
      <c r="B16" s="236"/>
      <c r="C16" s="3" t="s">
        <v>22</v>
      </c>
      <c r="D16" s="291"/>
      <c r="E16" s="16" t="s">
        <v>11</v>
      </c>
      <c r="F16" s="17">
        <v>4</v>
      </c>
      <c r="G16" s="17"/>
      <c r="H16" s="17"/>
      <c r="I16" s="17"/>
      <c r="J16" s="17"/>
      <c r="K16" s="17"/>
      <c r="L16" s="17"/>
      <c r="M16" s="17"/>
      <c r="N16" s="17"/>
      <c r="O16" s="267"/>
      <c r="P16" s="274"/>
      <c r="Q16" s="263"/>
    </row>
    <row r="17" spans="1:17" s="91" customFormat="1" ht="18.75" customHeight="1" thickTop="1">
      <c r="A17" s="204" t="s">
        <v>148</v>
      </c>
      <c r="B17" s="235" t="s">
        <v>146</v>
      </c>
      <c r="C17" s="108" t="s">
        <v>151</v>
      </c>
      <c r="D17" s="123" t="s">
        <v>138</v>
      </c>
      <c r="E17" s="124" t="s">
        <v>60</v>
      </c>
      <c r="F17" s="154">
        <v>3</v>
      </c>
      <c r="G17" s="154">
        <v>3</v>
      </c>
      <c r="H17" s="109"/>
      <c r="I17" s="109"/>
      <c r="J17" s="109"/>
      <c r="K17" s="109"/>
      <c r="L17" s="109"/>
      <c r="M17" s="109"/>
      <c r="N17" s="109"/>
      <c r="O17" s="271">
        <f>SUM(P17:P41)</f>
        <v>56</v>
      </c>
      <c r="P17" s="271">
        <f>SUM(F17:F19)</f>
        <v>9</v>
      </c>
      <c r="Q17" s="125"/>
    </row>
    <row r="18" spans="1:17" s="91" customFormat="1" ht="18.75" customHeight="1">
      <c r="A18" s="205"/>
      <c r="B18" s="236"/>
      <c r="C18" s="110" t="s">
        <v>152</v>
      </c>
      <c r="D18" s="104">
        <v>14561</v>
      </c>
      <c r="E18" s="92" t="s">
        <v>10</v>
      </c>
      <c r="F18" s="93">
        <v>3</v>
      </c>
      <c r="G18" s="93">
        <v>3</v>
      </c>
      <c r="H18" s="93"/>
      <c r="I18" s="104"/>
      <c r="J18" s="104"/>
      <c r="K18" s="104"/>
      <c r="L18" s="104"/>
      <c r="M18" s="104"/>
      <c r="N18" s="104"/>
      <c r="O18" s="272"/>
      <c r="P18" s="275"/>
      <c r="Q18" s="94"/>
    </row>
    <row r="19" spans="1:17" s="91" customFormat="1" ht="18.75" customHeight="1" thickBot="1">
      <c r="A19" s="205"/>
      <c r="B19" s="237"/>
      <c r="C19" s="155" t="s">
        <v>167</v>
      </c>
      <c r="D19" s="168">
        <v>18630</v>
      </c>
      <c r="E19" s="145" t="s">
        <v>10</v>
      </c>
      <c r="F19" s="146">
        <v>3</v>
      </c>
      <c r="G19" s="146">
        <v>3</v>
      </c>
      <c r="H19" s="146"/>
      <c r="I19" s="146"/>
      <c r="J19" s="146"/>
      <c r="K19" s="146"/>
      <c r="L19" s="146"/>
      <c r="M19" s="146"/>
      <c r="N19" s="146"/>
      <c r="O19" s="272"/>
      <c r="P19" s="275"/>
      <c r="Q19" s="111"/>
    </row>
    <row r="20" spans="1:17" s="91" customFormat="1" ht="18.75" customHeight="1">
      <c r="A20" s="205"/>
      <c r="B20" s="247" t="s">
        <v>145</v>
      </c>
      <c r="C20" s="115" t="s">
        <v>54</v>
      </c>
      <c r="D20" s="126" t="s">
        <v>142</v>
      </c>
      <c r="E20" s="116" t="s">
        <v>10</v>
      </c>
      <c r="F20" s="117">
        <v>3</v>
      </c>
      <c r="G20" s="144"/>
      <c r="H20" s="144">
        <v>3</v>
      </c>
      <c r="I20" s="144"/>
      <c r="J20" s="144"/>
      <c r="K20" s="117"/>
      <c r="L20" s="117"/>
      <c r="M20" s="117"/>
      <c r="N20" s="117"/>
      <c r="O20" s="213"/>
      <c r="P20" s="276">
        <f>SUM(F20:F27)</f>
        <v>21</v>
      </c>
      <c r="Q20" s="118"/>
    </row>
    <row r="21" spans="1:17" s="91" customFormat="1" ht="18.75" customHeight="1">
      <c r="A21" s="205"/>
      <c r="B21" s="238"/>
      <c r="C21" s="105" t="s">
        <v>55</v>
      </c>
      <c r="D21" s="75" t="s">
        <v>143</v>
      </c>
      <c r="E21" s="92" t="s">
        <v>10</v>
      </c>
      <c r="F21" s="93">
        <v>3</v>
      </c>
      <c r="G21" s="93"/>
      <c r="H21" s="93">
        <v>3</v>
      </c>
      <c r="I21" s="93"/>
      <c r="J21" s="146"/>
      <c r="K21" s="93"/>
      <c r="L21" s="93"/>
      <c r="M21" s="93"/>
      <c r="N21" s="93"/>
      <c r="O21" s="213"/>
      <c r="P21" s="275"/>
      <c r="Q21" s="94"/>
    </row>
    <row r="22" spans="1:17" s="91" customFormat="1" ht="18.75" customHeight="1">
      <c r="A22" s="205"/>
      <c r="B22" s="238"/>
      <c r="C22" s="105" t="s">
        <v>161</v>
      </c>
      <c r="D22" s="75" t="s">
        <v>162</v>
      </c>
      <c r="E22" s="92" t="s">
        <v>10</v>
      </c>
      <c r="F22" s="93">
        <v>3</v>
      </c>
      <c r="G22" s="93"/>
      <c r="H22" s="93">
        <v>3</v>
      </c>
      <c r="I22" s="93"/>
      <c r="J22" s="146"/>
      <c r="K22" s="93"/>
      <c r="L22" s="93"/>
      <c r="M22" s="93"/>
      <c r="N22" s="93"/>
      <c r="O22" s="213"/>
      <c r="P22" s="275"/>
      <c r="Q22" s="94"/>
    </row>
    <row r="23" spans="1:17" s="91" customFormat="1" ht="18.75" customHeight="1">
      <c r="A23" s="205"/>
      <c r="B23" s="238"/>
      <c r="C23" s="105" t="s">
        <v>56</v>
      </c>
      <c r="D23" s="75" t="s">
        <v>144</v>
      </c>
      <c r="E23" s="92" t="s">
        <v>10</v>
      </c>
      <c r="F23" s="93">
        <v>3</v>
      </c>
      <c r="G23" s="93"/>
      <c r="H23" s="93"/>
      <c r="I23" s="93">
        <v>3</v>
      </c>
      <c r="J23" s="93"/>
      <c r="K23" s="93"/>
      <c r="L23" s="93"/>
      <c r="M23" s="93"/>
      <c r="N23" s="93"/>
      <c r="O23" s="213"/>
      <c r="P23" s="275"/>
      <c r="Q23" s="94"/>
    </row>
    <row r="24" spans="1:17" s="91" customFormat="1" ht="18.75" customHeight="1">
      <c r="A24" s="205"/>
      <c r="B24" s="238"/>
      <c r="C24" s="95" t="s">
        <v>57</v>
      </c>
      <c r="D24" s="75" t="s">
        <v>180</v>
      </c>
      <c r="E24" s="145" t="s">
        <v>10</v>
      </c>
      <c r="F24" s="93">
        <v>3</v>
      </c>
      <c r="G24" s="146"/>
      <c r="H24" s="146"/>
      <c r="I24" s="146"/>
      <c r="J24" s="146">
        <v>3</v>
      </c>
      <c r="K24" s="146"/>
      <c r="L24" s="146"/>
      <c r="M24" s="146"/>
      <c r="N24" s="146"/>
      <c r="O24" s="213"/>
      <c r="P24" s="275"/>
      <c r="Q24" s="94"/>
    </row>
    <row r="25" spans="1:17" s="91" customFormat="1" ht="18.75" customHeight="1">
      <c r="A25" s="205"/>
      <c r="B25" s="238"/>
      <c r="C25" s="95" t="s">
        <v>59</v>
      </c>
      <c r="D25" s="75" t="s">
        <v>135</v>
      </c>
      <c r="E25" s="240" t="s">
        <v>10</v>
      </c>
      <c r="F25" s="170">
        <v>3</v>
      </c>
      <c r="G25" s="146"/>
      <c r="H25" s="146"/>
      <c r="I25" s="170">
        <v>3</v>
      </c>
      <c r="J25" s="146"/>
      <c r="K25" s="146"/>
      <c r="L25" s="146"/>
      <c r="M25" s="146"/>
      <c r="N25" s="146"/>
      <c r="O25" s="213"/>
      <c r="P25" s="275"/>
      <c r="Q25" s="269" t="s" ph="1">
        <v>153</v>
      </c>
    </row>
    <row r="26" spans="1:17" s="91" customFormat="1" ht="33" customHeight="1">
      <c r="A26" s="205"/>
      <c r="B26" s="238"/>
      <c r="C26" s="107" t="s">
        <v>134</v>
      </c>
      <c r="D26" s="75" t="s">
        <v>136</v>
      </c>
      <c r="E26" s="171"/>
      <c r="F26" s="171"/>
      <c r="G26" s="146"/>
      <c r="H26" s="146"/>
      <c r="I26" s="171"/>
      <c r="J26" s="146"/>
      <c r="K26" s="146"/>
      <c r="L26" s="146"/>
      <c r="M26" s="146"/>
      <c r="N26" s="146"/>
      <c r="O26" s="213"/>
      <c r="P26" s="275"/>
      <c r="Q26" s="270"/>
    </row>
    <row r="27" spans="1:17" s="91" customFormat="1" ht="19.8" customHeight="1" thickBot="1">
      <c r="A27" s="205"/>
      <c r="B27" s="248"/>
      <c r="C27" s="119" t="s">
        <v>163</v>
      </c>
      <c r="D27" s="156" t="s">
        <v>177</v>
      </c>
      <c r="E27" s="120" t="s">
        <v>10</v>
      </c>
      <c r="F27" s="121">
        <v>3</v>
      </c>
      <c r="G27" s="121"/>
      <c r="H27" s="121"/>
      <c r="I27" s="121"/>
      <c r="J27" s="121"/>
      <c r="K27" s="121">
        <v>3</v>
      </c>
      <c r="L27" s="121"/>
      <c r="M27" s="121"/>
      <c r="N27" s="121"/>
      <c r="O27" s="213"/>
      <c r="P27" s="277"/>
      <c r="Q27" s="122"/>
    </row>
    <row r="28" spans="1:17" s="99" customFormat="1" ht="18.75" customHeight="1">
      <c r="A28" s="205"/>
      <c r="B28" s="200" t="s">
        <v>147</v>
      </c>
      <c r="C28" s="97" t="s">
        <v>181</v>
      </c>
      <c r="D28" s="157" t="s">
        <v>178</v>
      </c>
      <c r="E28" s="114" t="s">
        <v>60</v>
      </c>
      <c r="F28" s="158">
        <v>3</v>
      </c>
      <c r="G28" s="159">
        <v>3</v>
      </c>
      <c r="H28" s="98"/>
      <c r="I28" s="142"/>
      <c r="J28" s="142"/>
      <c r="K28" s="142"/>
      <c r="L28" s="142"/>
      <c r="M28" s="142"/>
      <c r="N28" s="142"/>
      <c r="O28" s="213"/>
      <c r="P28" s="218">
        <f>SUM(F28:F41)</f>
        <v>26</v>
      </c>
      <c r="Q28" s="179"/>
    </row>
    <row r="29" spans="1:17" s="99" customFormat="1">
      <c r="A29" s="205"/>
      <c r="B29" s="238"/>
      <c r="C29" s="74" t="s">
        <v>169</v>
      </c>
      <c r="D29" s="75" t="s">
        <v>168</v>
      </c>
      <c r="E29" s="55" t="s">
        <v>60</v>
      </c>
      <c r="F29" s="67">
        <v>2</v>
      </c>
      <c r="G29" s="68" t="s">
        <v>61</v>
      </c>
      <c r="H29" s="68">
        <v>2</v>
      </c>
      <c r="I29" s="146"/>
      <c r="J29" s="146"/>
      <c r="K29" s="140"/>
      <c r="L29" s="140"/>
      <c r="M29" s="140"/>
      <c r="N29" s="140"/>
      <c r="O29" s="213"/>
      <c r="P29" s="213"/>
      <c r="Q29" s="177"/>
    </row>
    <row r="30" spans="1:17" s="99" customFormat="1">
      <c r="A30" s="205"/>
      <c r="B30" s="238"/>
      <c r="C30" s="53" t="s">
        <v>62</v>
      </c>
      <c r="D30" s="75" t="s">
        <v>63</v>
      </c>
      <c r="E30" s="55" t="s">
        <v>60</v>
      </c>
      <c r="F30" s="67">
        <v>3</v>
      </c>
      <c r="G30" s="68"/>
      <c r="H30" s="68" t="s">
        <v>61</v>
      </c>
      <c r="I30" s="68">
        <v>3</v>
      </c>
      <c r="J30" s="68"/>
      <c r="K30" s="68"/>
      <c r="L30" s="140"/>
      <c r="M30" s="140"/>
      <c r="N30" s="140"/>
      <c r="O30" s="213"/>
      <c r="P30" s="213"/>
      <c r="Q30" s="177"/>
    </row>
    <row r="31" spans="1:17" s="99" customFormat="1">
      <c r="A31" s="205"/>
      <c r="B31" s="238"/>
      <c r="C31" s="53" t="s">
        <v>64</v>
      </c>
      <c r="D31" s="75" t="s">
        <v>65</v>
      </c>
      <c r="E31" s="55" t="s">
        <v>60</v>
      </c>
      <c r="F31" s="67">
        <v>1</v>
      </c>
      <c r="G31" s="68"/>
      <c r="H31" s="68"/>
      <c r="I31" s="68" t="s">
        <v>61</v>
      </c>
      <c r="J31" s="68">
        <v>1</v>
      </c>
      <c r="K31" s="68"/>
      <c r="L31" s="146"/>
      <c r="M31" s="146"/>
      <c r="N31" s="146"/>
      <c r="O31" s="213"/>
      <c r="P31" s="213"/>
      <c r="Q31" s="177"/>
    </row>
    <row r="32" spans="1:17" s="99" customFormat="1">
      <c r="A32" s="205"/>
      <c r="B32" s="238"/>
      <c r="C32" s="53" t="s">
        <v>66</v>
      </c>
      <c r="D32" s="75" t="s">
        <v>67</v>
      </c>
      <c r="E32" s="55" t="s">
        <v>60</v>
      </c>
      <c r="F32" s="67">
        <v>3</v>
      </c>
      <c r="G32" s="68"/>
      <c r="H32" s="68"/>
      <c r="I32" s="68">
        <v>3</v>
      </c>
      <c r="J32" s="68"/>
      <c r="K32" s="68"/>
      <c r="L32" s="140"/>
      <c r="M32" s="140"/>
      <c r="N32" s="140"/>
      <c r="O32" s="213"/>
      <c r="P32" s="213"/>
      <c r="Q32" s="177"/>
    </row>
    <row r="33" spans="1:17" s="99" customFormat="1">
      <c r="A33" s="205"/>
      <c r="B33" s="238"/>
      <c r="C33" s="58" t="s">
        <v>68</v>
      </c>
      <c r="D33" s="75" t="s">
        <v>69</v>
      </c>
      <c r="E33" s="55" t="s">
        <v>60</v>
      </c>
      <c r="F33" s="67">
        <v>3</v>
      </c>
      <c r="G33" s="68"/>
      <c r="H33" s="68"/>
      <c r="I33" s="68"/>
      <c r="J33" s="68">
        <v>3</v>
      </c>
      <c r="K33" s="68"/>
      <c r="L33" s="146"/>
      <c r="M33" s="146"/>
      <c r="N33" s="146"/>
      <c r="O33" s="213"/>
      <c r="P33" s="213"/>
      <c r="Q33" s="177"/>
    </row>
    <row r="34" spans="1:17" s="99" customFormat="1">
      <c r="A34" s="205"/>
      <c r="B34" s="238"/>
      <c r="C34" s="53" t="s">
        <v>140</v>
      </c>
      <c r="D34" s="75" t="s">
        <v>141</v>
      </c>
      <c r="E34" s="55" t="s">
        <v>60</v>
      </c>
      <c r="F34" s="67">
        <v>1</v>
      </c>
      <c r="G34" s="68"/>
      <c r="H34" s="68"/>
      <c r="I34" s="68" t="s">
        <v>61</v>
      </c>
      <c r="J34" s="68">
        <v>1</v>
      </c>
      <c r="K34" s="68"/>
      <c r="L34" s="146"/>
      <c r="M34" s="146"/>
      <c r="N34" s="146"/>
      <c r="O34" s="213"/>
      <c r="P34" s="213"/>
      <c r="Q34" s="177"/>
    </row>
    <row r="35" spans="1:17" s="99" customFormat="1">
      <c r="A35" s="205"/>
      <c r="B35" s="238"/>
      <c r="C35" s="53" t="s">
        <v>70</v>
      </c>
      <c r="D35" s="75" t="s">
        <v>71</v>
      </c>
      <c r="E35" s="55" t="s">
        <v>60</v>
      </c>
      <c r="F35" s="67">
        <v>3</v>
      </c>
      <c r="G35" s="68"/>
      <c r="H35" s="68"/>
      <c r="I35" s="68" t="s">
        <v>61</v>
      </c>
      <c r="J35" s="68">
        <v>3</v>
      </c>
      <c r="K35" s="68"/>
      <c r="L35" s="146"/>
      <c r="M35" s="146"/>
      <c r="N35" s="146"/>
      <c r="O35" s="213"/>
      <c r="P35" s="213"/>
      <c r="Q35" s="180"/>
    </row>
    <row r="36" spans="1:17" s="99" customFormat="1">
      <c r="A36" s="205"/>
      <c r="B36" s="238"/>
      <c r="C36" s="59" t="s">
        <v>72</v>
      </c>
      <c r="D36" s="75" t="s">
        <v>73</v>
      </c>
      <c r="E36" s="55" t="s">
        <v>60</v>
      </c>
      <c r="F36" s="241">
        <v>3</v>
      </c>
      <c r="G36" s="68"/>
      <c r="H36" s="68"/>
      <c r="I36" s="68"/>
      <c r="J36" s="68">
        <v>3</v>
      </c>
      <c r="K36" s="68"/>
      <c r="L36" s="146"/>
      <c r="M36" s="146"/>
      <c r="N36" s="146"/>
      <c r="O36" s="213"/>
      <c r="P36" s="213"/>
      <c r="Q36" s="181" t="s">
        <v>154</v>
      </c>
    </row>
    <row r="37" spans="1:17" s="99" customFormat="1">
      <c r="A37" s="205"/>
      <c r="B37" s="238"/>
      <c r="C37" s="59" t="s">
        <v>182</v>
      </c>
      <c r="D37" s="75" t="s">
        <v>74</v>
      </c>
      <c r="E37" s="55" t="s">
        <v>60</v>
      </c>
      <c r="F37" s="242"/>
      <c r="G37" s="68"/>
      <c r="H37" s="68"/>
      <c r="I37" s="68"/>
      <c r="J37" s="68">
        <v>3</v>
      </c>
      <c r="K37" s="68"/>
      <c r="L37" s="146"/>
      <c r="M37" s="146"/>
      <c r="N37" s="146"/>
      <c r="O37" s="213"/>
      <c r="P37" s="213"/>
      <c r="Q37" s="182"/>
    </row>
    <row r="38" spans="1:17" s="99" customFormat="1">
      <c r="A38" s="205"/>
      <c r="B38" s="238"/>
      <c r="C38" s="60" t="s">
        <v>75</v>
      </c>
      <c r="D38" s="75" t="s">
        <v>76</v>
      </c>
      <c r="E38" s="55" t="s">
        <v>60</v>
      </c>
      <c r="F38" s="67">
        <v>1</v>
      </c>
      <c r="G38" s="68"/>
      <c r="H38" s="68"/>
      <c r="I38" s="68"/>
      <c r="J38" s="68"/>
      <c r="K38" s="68">
        <v>1</v>
      </c>
      <c r="L38" s="68"/>
      <c r="M38" s="68"/>
      <c r="N38" s="146"/>
      <c r="O38" s="213"/>
      <c r="P38" s="213"/>
      <c r="Q38" s="176"/>
    </row>
    <row r="39" spans="1:17" s="99" customFormat="1">
      <c r="A39" s="205"/>
      <c r="B39" s="238"/>
      <c r="C39" s="60" t="s">
        <v>77</v>
      </c>
      <c r="D39" s="87" t="s">
        <v>78</v>
      </c>
      <c r="E39" s="61" t="s">
        <v>60</v>
      </c>
      <c r="F39" s="88">
        <v>1</v>
      </c>
      <c r="G39" s="68"/>
      <c r="H39" s="68"/>
      <c r="I39" s="68"/>
      <c r="J39" s="68"/>
      <c r="K39" s="68"/>
      <c r="L39" s="68">
        <v>1</v>
      </c>
      <c r="M39" s="68"/>
      <c r="N39" s="146"/>
      <c r="O39" s="213"/>
      <c r="P39" s="213"/>
      <c r="Q39" s="177"/>
    </row>
    <row r="40" spans="1:17" s="99" customFormat="1">
      <c r="A40" s="205"/>
      <c r="B40" s="238"/>
      <c r="C40" s="60" t="s">
        <v>79</v>
      </c>
      <c r="D40" s="87" t="s">
        <v>80</v>
      </c>
      <c r="E40" s="61" t="s">
        <v>60</v>
      </c>
      <c r="F40" s="88">
        <v>1</v>
      </c>
      <c r="G40" s="160"/>
      <c r="H40" s="160"/>
      <c r="I40" s="160"/>
      <c r="J40" s="160"/>
      <c r="K40" s="160"/>
      <c r="L40" s="160">
        <v>1</v>
      </c>
      <c r="M40" s="100"/>
      <c r="N40" s="146"/>
      <c r="O40" s="213"/>
      <c r="P40" s="213"/>
      <c r="Q40" s="177"/>
    </row>
    <row r="41" spans="1:17" s="99" customFormat="1" ht="16.8" thickBot="1">
      <c r="A41" s="206"/>
      <c r="B41" s="239"/>
      <c r="C41" s="62" t="s">
        <v>81</v>
      </c>
      <c r="D41" s="83" t="s">
        <v>82</v>
      </c>
      <c r="E41" s="148" t="s">
        <v>60</v>
      </c>
      <c r="F41" s="161">
        <v>1</v>
      </c>
      <c r="G41" s="162"/>
      <c r="H41" s="162"/>
      <c r="I41" s="162"/>
      <c r="J41" s="162"/>
      <c r="K41" s="162"/>
      <c r="L41" s="162" t="s">
        <v>83</v>
      </c>
      <c r="M41" s="162">
        <v>1</v>
      </c>
      <c r="N41" s="96"/>
      <c r="O41" s="219"/>
      <c r="P41" s="219"/>
      <c r="Q41" s="178"/>
    </row>
    <row r="42" spans="1:17" s="99" customFormat="1" ht="16.8" thickTop="1">
      <c r="A42" s="210" t="s">
        <v>156</v>
      </c>
      <c r="B42" s="207" t="s">
        <v>157</v>
      </c>
      <c r="C42" s="66" t="s">
        <v>84</v>
      </c>
      <c r="D42" s="63" t="s">
        <v>85</v>
      </c>
      <c r="E42" s="147" t="s">
        <v>60</v>
      </c>
      <c r="F42" s="163">
        <v>3</v>
      </c>
      <c r="G42" s="154"/>
      <c r="H42" s="154"/>
      <c r="I42" s="154"/>
      <c r="J42" s="154" t="s">
        <v>61</v>
      </c>
      <c r="K42" s="154">
        <v>3</v>
      </c>
      <c r="L42" s="154"/>
      <c r="M42" s="154"/>
      <c r="N42" s="154"/>
      <c r="O42" s="212">
        <f>SUM(P42:P62)</f>
        <v>17</v>
      </c>
      <c r="P42" s="212">
        <v>6</v>
      </c>
      <c r="Q42" s="183" t="s">
        <v>133</v>
      </c>
    </row>
    <row r="43" spans="1:17" s="99" customFormat="1">
      <c r="A43" s="211"/>
      <c r="B43" s="201"/>
      <c r="C43" s="53" t="s">
        <v>86</v>
      </c>
      <c r="D43" s="54" t="s">
        <v>87</v>
      </c>
      <c r="E43" s="55" t="s">
        <v>60</v>
      </c>
      <c r="F43" s="67">
        <v>3</v>
      </c>
      <c r="G43" s="68"/>
      <c r="H43" s="68"/>
      <c r="I43" s="68"/>
      <c r="J43" s="68"/>
      <c r="K43" s="68">
        <v>3</v>
      </c>
      <c r="L43" s="68"/>
      <c r="M43" s="68"/>
      <c r="N43" s="68"/>
      <c r="O43" s="213"/>
      <c r="P43" s="213"/>
      <c r="Q43" s="177"/>
    </row>
    <row r="44" spans="1:17" s="99" customFormat="1">
      <c r="A44" s="211"/>
      <c r="B44" s="201"/>
      <c r="C44" s="53" t="s">
        <v>88</v>
      </c>
      <c r="D44" s="54" t="s">
        <v>89</v>
      </c>
      <c r="E44" s="55" t="s">
        <v>60</v>
      </c>
      <c r="F44" s="67">
        <v>3</v>
      </c>
      <c r="G44" s="68"/>
      <c r="H44" s="68"/>
      <c r="I44" s="68"/>
      <c r="J44" s="68"/>
      <c r="K44" s="68">
        <v>3</v>
      </c>
      <c r="L44" s="68"/>
      <c r="M44" s="68"/>
      <c r="N44" s="68"/>
      <c r="O44" s="213"/>
      <c r="P44" s="213"/>
      <c r="Q44" s="177"/>
    </row>
    <row r="45" spans="1:17" s="99" customFormat="1" ht="16.8" thickBot="1">
      <c r="A45" s="211"/>
      <c r="B45" s="201"/>
      <c r="C45" s="58" t="s">
        <v>90</v>
      </c>
      <c r="D45" s="164" t="s">
        <v>176</v>
      </c>
      <c r="E45" s="61" t="s">
        <v>60</v>
      </c>
      <c r="F45" s="88">
        <v>3</v>
      </c>
      <c r="G45" s="160"/>
      <c r="H45" s="160"/>
      <c r="I45" s="160"/>
      <c r="J45" s="160"/>
      <c r="K45" s="160" t="s">
        <v>91</v>
      </c>
      <c r="L45" s="160">
        <v>3</v>
      </c>
      <c r="M45" s="160"/>
      <c r="N45" s="160"/>
      <c r="O45" s="213"/>
      <c r="P45" s="219"/>
      <c r="Q45" s="178"/>
    </row>
    <row r="46" spans="1:17" s="99" customFormat="1" ht="16.8" customHeight="1" thickTop="1">
      <c r="A46" s="211"/>
      <c r="B46" s="208"/>
      <c r="C46" s="69" t="s">
        <v>92</v>
      </c>
      <c r="D46" s="70" t="s">
        <v>101</v>
      </c>
      <c r="E46" s="50" t="s">
        <v>60</v>
      </c>
      <c r="F46" s="225">
        <v>3</v>
      </c>
      <c r="G46" s="165"/>
      <c r="H46" s="165"/>
      <c r="I46" s="165"/>
      <c r="J46" s="165"/>
      <c r="K46" s="226">
        <v>3</v>
      </c>
      <c r="L46" s="165"/>
      <c r="M46" s="165"/>
      <c r="N46" s="165"/>
      <c r="O46" s="213"/>
      <c r="P46" s="212">
        <v>9</v>
      </c>
      <c r="Q46" s="101"/>
    </row>
    <row r="47" spans="1:17" s="99" customFormat="1">
      <c r="A47" s="211"/>
      <c r="B47" s="208"/>
      <c r="C47" s="65" t="s">
        <v>102</v>
      </c>
      <c r="D47" s="71" t="s">
        <v>93</v>
      </c>
      <c r="E47" s="55" t="s">
        <v>60</v>
      </c>
      <c r="F47" s="171"/>
      <c r="G47" s="159"/>
      <c r="H47" s="159"/>
      <c r="I47" s="159"/>
      <c r="J47" s="159"/>
      <c r="K47" s="171"/>
      <c r="L47" s="159"/>
      <c r="M47" s="159"/>
      <c r="N47" s="159"/>
      <c r="O47" s="213"/>
      <c r="P47" s="213"/>
      <c r="Q47" s="102"/>
    </row>
    <row r="48" spans="1:17" s="99" customFormat="1">
      <c r="A48" s="211"/>
      <c r="B48" s="208"/>
      <c r="C48" s="65" t="s">
        <v>104</v>
      </c>
      <c r="D48" s="71" t="s">
        <v>105</v>
      </c>
      <c r="E48" s="55" t="s">
        <v>60</v>
      </c>
      <c r="F48" s="67">
        <v>3</v>
      </c>
      <c r="G48" s="68"/>
      <c r="H48" s="68"/>
      <c r="I48" s="68"/>
      <c r="J48" s="68"/>
      <c r="K48" s="68">
        <v>3</v>
      </c>
      <c r="L48" s="68" t="s">
        <v>165</v>
      </c>
      <c r="M48" s="68"/>
      <c r="N48" s="68"/>
      <c r="O48" s="213"/>
      <c r="P48" s="213"/>
      <c r="Q48" s="130" t="s">
        <v>155</v>
      </c>
    </row>
    <row r="49" spans="1:17" s="99" customFormat="1">
      <c r="A49" s="211"/>
      <c r="B49" s="208"/>
      <c r="C49" s="53" t="s">
        <v>106</v>
      </c>
      <c r="D49" s="71" t="s">
        <v>107</v>
      </c>
      <c r="E49" s="55" t="s">
        <v>60</v>
      </c>
      <c r="F49" s="67">
        <v>3</v>
      </c>
      <c r="G49" s="68"/>
      <c r="H49" s="68"/>
      <c r="I49" s="68"/>
      <c r="J49" s="68"/>
      <c r="K49" s="68" t="s">
        <v>166</v>
      </c>
      <c r="L49" s="68">
        <v>3</v>
      </c>
      <c r="M49" s="68"/>
      <c r="N49" s="68"/>
      <c r="O49" s="213"/>
      <c r="P49" s="213"/>
      <c r="Q49" s="187" t="s">
        <v>132</v>
      </c>
    </row>
    <row r="50" spans="1:17" s="99" customFormat="1">
      <c r="A50" s="211"/>
      <c r="B50" s="208"/>
      <c r="C50" s="74" t="s">
        <v>108</v>
      </c>
      <c r="D50" s="71" t="s">
        <v>109</v>
      </c>
      <c r="E50" s="55" t="s">
        <v>60</v>
      </c>
      <c r="F50" s="67">
        <v>3</v>
      </c>
      <c r="G50" s="68"/>
      <c r="H50" s="68"/>
      <c r="I50" s="68"/>
      <c r="J50" s="68" t="s">
        <v>164</v>
      </c>
      <c r="K50" s="68">
        <v>3</v>
      </c>
      <c r="L50" s="68" t="s">
        <v>95</v>
      </c>
      <c r="M50" s="68"/>
      <c r="N50" s="68"/>
      <c r="O50" s="213"/>
      <c r="P50" s="213"/>
      <c r="Q50" s="177"/>
    </row>
    <row r="51" spans="1:17" s="99" customFormat="1">
      <c r="A51" s="211"/>
      <c r="B51" s="208"/>
      <c r="C51" s="65" t="s">
        <v>110</v>
      </c>
      <c r="D51" s="75" t="s">
        <v>111</v>
      </c>
      <c r="E51" s="55" t="s">
        <v>60</v>
      </c>
      <c r="F51" s="67">
        <v>3</v>
      </c>
      <c r="G51" s="68"/>
      <c r="H51" s="68"/>
      <c r="I51" s="68"/>
      <c r="J51" s="68"/>
      <c r="K51" s="68">
        <v>3</v>
      </c>
      <c r="L51" s="68" t="s">
        <v>112</v>
      </c>
      <c r="M51" s="68"/>
      <c r="N51" s="68"/>
      <c r="O51" s="213"/>
      <c r="P51" s="213"/>
      <c r="Q51" s="177"/>
    </row>
    <row r="52" spans="1:17" s="99" customFormat="1">
      <c r="A52" s="211"/>
      <c r="B52" s="208"/>
      <c r="C52" s="65" t="s">
        <v>113</v>
      </c>
      <c r="D52" s="75" t="s">
        <v>114</v>
      </c>
      <c r="E52" s="55" t="s">
        <v>60</v>
      </c>
      <c r="F52" s="67">
        <v>3</v>
      </c>
      <c r="G52" s="68"/>
      <c r="H52" s="68"/>
      <c r="I52" s="68"/>
      <c r="J52" s="68"/>
      <c r="K52" s="68"/>
      <c r="L52" s="68">
        <v>3</v>
      </c>
      <c r="M52" s="68" t="s">
        <v>95</v>
      </c>
      <c r="N52" s="68"/>
      <c r="O52" s="213"/>
      <c r="P52" s="213"/>
      <c r="Q52" s="103"/>
    </row>
    <row r="53" spans="1:17" s="99" customFormat="1">
      <c r="A53" s="211"/>
      <c r="B53" s="208"/>
      <c r="C53" s="53" t="s">
        <v>115</v>
      </c>
      <c r="D53" s="75" t="s">
        <v>96</v>
      </c>
      <c r="E53" s="55" t="s">
        <v>60</v>
      </c>
      <c r="F53" s="67">
        <v>3</v>
      </c>
      <c r="G53" s="68"/>
      <c r="H53" s="68"/>
      <c r="I53" s="68"/>
      <c r="J53" s="68" t="s">
        <v>95</v>
      </c>
      <c r="K53" s="68">
        <v>3</v>
      </c>
      <c r="L53" s="68" t="s">
        <v>61</v>
      </c>
      <c r="M53" s="68"/>
      <c r="N53" s="68"/>
      <c r="O53" s="213"/>
      <c r="P53" s="213"/>
      <c r="Q53" s="103"/>
    </row>
    <row r="54" spans="1:17" s="99" customFormat="1" ht="16.8" thickBot="1">
      <c r="A54" s="211"/>
      <c r="B54" s="209"/>
      <c r="C54" s="77" t="s">
        <v>116</v>
      </c>
      <c r="D54" s="78" t="s">
        <v>98</v>
      </c>
      <c r="E54" s="79" t="s">
        <v>60</v>
      </c>
      <c r="F54" s="80">
        <v>3</v>
      </c>
      <c r="G54" s="81"/>
      <c r="H54" s="81"/>
      <c r="I54" s="81"/>
      <c r="J54" s="81"/>
      <c r="K54" s="81"/>
      <c r="L54" s="81">
        <v>3</v>
      </c>
      <c r="M54" s="81"/>
      <c r="N54" s="81"/>
      <c r="O54" s="213"/>
      <c r="P54" s="213"/>
      <c r="Q54" s="129"/>
    </row>
    <row r="55" spans="1:17">
      <c r="A55" s="211"/>
      <c r="B55" s="200" t="s">
        <v>158</v>
      </c>
      <c r="C55" s="127" t="s">
        <v>117</v>
      </c>
      <c r="D55" s="128" t="s">
        <v>118</v>
      </c>
      <c r="E55" s="114" t="s">
        <v>60</v>
      </c>
      <c r="F55" s="158">
        <v>1</v>
      </c>
      <c r="G55" s="166"/>
      <c r="H55" s="166"/>
      <c r="I55" s="166"/>
      <c r="J55" s="166"/>
      <c r="K55" s="159"/>
      <c r="L55" s="159">
        <v>1</v>
      </c>
      <c r="M55" s="159"/>
      <c r="N55" s="159"/>
      <c r="O55" s="213"/>
      <c r="P55" s="218">
        <v>2</v>
      </c>
      <c r="Q55" s="184" t="s">
        <v>131</v>
      </c>
    </row>
    <row r="56" spans="1:17">
      <c r="A56" s="211"/>
      <c r="B56" s="201"/>
      <c r="C56" s="65" t="s">
        <v>119</v>
      </c>
      <c r="D56" s="54" t="s">
        <v>120</v>
      </c>
      <c r="E56" s="55" t="s">
        <v>60</v>
      </c>
      <c r="F56" s="67">
        <v>1</v>
      </c>
      <c r="G56" s="167"/>
      <c r="H56" s="167"/>
      <c r="I56" s="167"/>
      <c r="J56" s="167"/>
      <c r="K56" s="68"/>
      <c r="L56" s="68"/>
      <c r="M56" s="68">
        <v>1</v>
      </c>
      <c r="N56" s="68"/>
      <c r="O56" s="213"/>
      <c r="P56" s="213"/>
      <c r="Q56" s="185"/>
    </row>
    <row r="57" spans="1:17">
      <c r="A57" s="211"/>
      <c r="B57" s="201"/>
      <c r="C57" s="65" t="s">
        <v>121</v>
      </c>
      <c r="D57" s="54">
        <v>16906</v>
      </c>
      <c r="E57" s="55" t="s">
        <v>60</v>
      </c>
      <c r="F57" s="67">
        <v>1</v>
      </c>
      <c r="G57" s="84"/>
      <c r="H57" s="84"/>
      <c r="I57" s="84"/>
      <c r="J57" s="84"/>
      <c r="K57" s="67">
        <v>1</v>
      </c>
      <c r="L57" s="67"/>
      <c r="M57" s="67"/>
      <c r="N57" s="67"/>
      <c r="O57" s="213"/>
      <c r="P57" s="213"/>
      <c r="Q57" s="185"/>
    </row>
    <row r="58" spans="1:17">
      <c r="A58" s="211"/>
      <c r="B58" s="201"/>
      <c r="C58" s="65" t="s">
        <v>122</v>
      </c>
      <c r="D58" s="54" t="s">
        <v>123</v>
      </c>
      <c r="E58" s="55" t="s">
        <v>60</v>
      </c>
      <c r="F58" s="67">
        <v>1</v>
      </c>
      <c r="G58" s="84"/>
      <c r="H58" s="84"/>
      <c r="I58" s="84"/>
      <c r="J58" s="84"/>
      <c r="K58" s="67"/>
      <c r="L58" s="67">
        <v>1</v>
      </c>
      <c r="M58" s="67"/>
      <c r="N58" s="67"/>
      <c r="O58" s="213"/>
      <c r="P58" s="213"/>
      <c r="Q58" s="185"/>
    </row>
    <row r="59" spans="1:17">
      <c r="A59" s="211"/>
      <c r="B59" s="201"/>
      <c r="C59" s="53" t="s">
        <v>124</v>
      </c>
      <c r="D59" s="75" t="s">
        <v>125</v>
      </c>
      <c r="E59" s="55" t="s">
        <v>60</v>
      </c>
      <c r="F59" s="67">
        <v>1</v>
      </c>
      <c r="G59" s="84"/>
      <c r="H59" s="84"/>
      <c r="I59" s="84"/>
      <c r="J59" s="84"/>
      <c r="K59" s="67"/>
      <c r="L59" s="67">
        <v>1</v>
      </c>
      <c r="M59" s="67"/>
      <c r="N59" s="67"/>
      <c r="O59" s="213"/>
      <c r="P59" s="213"/>
      <c r="Q59" s="185"/>
    </row>
    <row r="60" spans="1:17">
      <c r="A60" s="211"/>
      <c r="B60" s="201"/>
      <c r="C60" s="53" t="s">
        <v>126</v>
      </c>
      <c r="D60" s="86">
        <v>10287</v>
      </c>
      <c r="E60" s="55" t="s">
        <v>60</v>
      </c>
      <c r="F60" s="67">
        <v>1</v>
      </c>
      <c r="G60" s="84"/>
      <c r="H60" s="84"/>
      <c r="I60" s="84"/>
      <c r="J60" s="84"/>
      <c r="K60" s="85" t="s">
        <v>61</v>
      </c>
      <c r="L60" s="67"/>
      <c r="M60" s="67">
        <v>1</v>
      </c>
      <c r="N60" s="67"/>
      <c r="O60" s="213"/>
      <c r="P60" s="213"/>
      <c r="Q60" s="185"/>
    </row>
    <row r="61" spans="1:17" ht="27.6">
      <c r="A61" s="211"/>
      <c r="B61" s="201"/>
      <c r="C61" s="53" t="s">
        <v>127</v>
      </c>
      <c r="D61" s="75" t="s">
        <v>128</v>
      </c>
      <c r="E61" s="55" t="s">
        <v>60</v>
      </c>
      <c r="F61" s="67">
        <v>1</v>
      </c>
      <c r="G61" s="84"/>
      <c r="H61" s="84"/>
      <c r="I61" s="84"/>
      <c r="J61" s="84"/>
      <c r="K61" s="85"/>
      <c r="L61" s="67" t="s">
        <v>61</v>
      </c>
      <c r="M61" s="67">
        <v>1</v>
      </c>
      <c r="N61" s="67"/>
      <c r="O61" s="213"/>
      <c r="P61" s="213"/>
      <c r="Q61" s="185"/>
    </row>
    <row r="62" spans="1:17" ht="33.6" customHeight="1" thickBot="1">
      <c r="A62" s="211"/>
      <c r="B62" s="201"/>
      <c r="C62" s="58" t="s">
        <v>129</v>
      </c>
      <c r="D62" s="87" t="s">
        <v>130</v>
      </c>
      <c r="E62" s="61" t="s">
        <v>60</v>
      </c>
      <c r="F62" s="88">
        <v>1</v>
      </c>
      <c r="G62" s="89"/>
      <c r="H62" s="89"/>
      <c r="I62" s="89"/>
      <c r="J62" s="89"/>
      <c r="K62" s="90"/>
      <c r="L62" s="88">
        <v>1</v>
      </c>
      <c r="M62" s="88" t="s">
        <v>61</v>
      </c>
      <c r="N62" s="88"/>
      <c r="O62" s="213"/>
      <c r="P62" s="219"/>
      <c r="Q62" s="186"/>
    </row>
    <row r="63" spans="1:17" ht="33.6" customHeight="1" thickTop="1">
      <c r="A63" s="227" t="s">
        <v>170</v>
      </c>
      <c r="B63" s="134" t="s">
        <v>171</v>
      </c>
      <c r="C63" s="169" t="s">
        <v>183</v>
      </c>
      <c r="D63" s="135"/>
      <c r="E63" s="64" t="s">
        <v>172</v>
      </c>
      <c r="F63" s="136"/>
      <c r="G63" s="136"/>
      <c r="H63" s="136"/>
      <c r="I63" s="136"/>
      <c r="J63" s="136"/>
      <c r="K63" s="136"/>
      <c r="L63" s="136"/>
      <c r="M63" s="136"/>
      <c r="N63" s="136"/>
      <c r="O63" s="229">
        <f>SUM(P63:P64)</f>
        <v>23</v>
      </c>
      <c r="P63" s="64">
        <v>18</v>
      </c>
      <c r="Q63" s="260" t="s">
        <v>173</v>
      </c>
    </row>
    <row r="64" spans="1:17" ht="33.6" customHeight="1" thickBot="1">
      <c r="A64" s="228"/>
      <c r="B64" s="137" t="s">
        <v>174</v>
      </c>
      <c r="C64" s="149" t="s">
        <v>179</v>
      </c>
      <c r="D64" s="138"/>
      <c r="E64" s="106" t="s">
        <v>175</v>
      </c>
      <c r="F64" s="139"/>
      <c r="G64" s="139"/>
      <c r="H64" s="139"/>
      <c r="I64" s="139"/>
      <c r="J64" s="139"/>
      <c r="K64" s="139"/>
      <c r="L64" s="139"/>
      <c r="M64" s="139"/>
      <c r="N64" s="139"/>
      <c r="O64" s="230"/>
      <c r="P64" s="106">
        <v>5</v>
      </c>
      <c r="Q64" s="261"/>
    </row>
    <row r="65" spans="1:17" s="1" customFormat="1" ht="39.75" customHeight="1" thickTop="1">
      <c r="A65" s="188" t="s">
        <v>49</v>
      </c>
      <c r="B65" s="189"/>
      <c r="C65" s="192">
        <f>O7</f>
        <v>32</v>
      </c>
      <c r="D65" s="194" t="s">
        <v>50</v>
      </c>
      <c r="E65" s="132" t="s">
        <v>36</v>
      </c>
      <c r="F65" s="133">
        <f>SUM(O17)</f>
        <v>56</v>
      </c>
      <c r="G65" s="196">
        <f>SUM(F65:F66)</f>
        <v>73</v>
      </c>
      <c r="H65" s="197"/>
      <c r="I65" s="188" t="s">
        <v>48</v>
      </c>
      <c r="J65" s="220"/>
      <c r="K65" s="221"/>
      <c r="L65" s="192">
        <f>128-C65-G65</f>
        <v>23</v>
      </c>
      <c r="M65" s="220"/>
      <c r="N65" s="221"/>
      <c r="O65" s="214" t="s">
        <v>52</v>
      </c>
      <c r="P65" s="215"/>
      <c r="Q65" s="202">
        <f>C65+G65+L65</f>
        <v>128</v>
      </c>
    </row>
    <row r="66" spans="1:17" s="1" customFormat="1" ht="39.75" customHeight="1" thickBot="1">
      <c r="A66" s="190"/>
      <c r="B66" s="191"/>
      <c r="C66" s="193"/>
      <c r="D66" s="195"/>
      <c r="E66" s="28" t="s">
        <v>37</v>
      </c>
      <c r="F66" s="42">
        <f>O42</f>
        <v>17</v>
      </c>
      <c r="G66" s="198"/>
      <c r="H66" s="199"/>
      <c r="I66" s="190"/>
      <c r="J66" s="222"/>
      <c r="K66" s="223"/>
      <c r="L66" s="224"/>
      <c r="M66" s="222"/>
      <c r="N66" s="223"/>
      <c r="O66" s="216"/>
      <c r="P66" s="217"/>
      <c r="Q66" s="203"/>
    </row>
    <row r="67" spans="1:17" s="131" customFormat="1" ht="39.6" customHeight="1">
      <c r="A67" s="172" t="s">
        <v>159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</row>
    <row r="68" spans="1:17" s="1" customFormat="1" hidden="1">
      <c r="A68" s="174" t="s">
        <v>31</v>
      </c>
      <c r="B68" s="175"/>
      <c r="C68" s="175"/>
      <c r="D68" s="40" t="s">
        <v>32</v>
      </c>
      <c r="H68" s="1" t="s">
        <v>35</v>
      </c>
      <c r="P68" s="1" t="s">
        <v>33</v>
      </c>
    </row>
    <row r="69" spans="1:17">
      <c r="D69" s="2"/>
    </row>
    <row r="71" spans="1:17">
      <c r="C71" s="48"/>
      <c r="D71" s="49"/>
    </row>
  </sheetData>
  <mergeCells count="65">
    <mergeCell ref="Q63:Q64"/>
    <mergeCell ref="P28:P41"/>
    <mergeCell ref="Q14:Q16"/>
    <mergeCell ref="P7:P10"/>
    <mergeCell ref="O7:O16"/>
    <mergeCell ref="P11:P13"/>
    <mergeCell ref="Q25:Q26"/>
    <mergeCell ref="O17:O41"/>
    <mergeCell ref="P14:P16"/>
    <mergeCell ref="P17:P19"/>
    <mergeCell ref="P20:P27"/>
    <mergeCell ref="A1:Q1"/>
    <mergeCell ref="A3:A4"/>
    <mergeCell ref="B3:B4"/>
    <mergeCell ref="C3:C4"/>
    <mergeCell ref="D3:D4"/>
    <mergeCell ref="K3:L3"/>
    <mergeCell ref="Q3:Q4"/>
    <mergeCell ref="E3:E4"/>
    <mergeCell ref="F3:F4"/>
    <mergeCell ref="G3:H3"/>
    <mergeCell ref="M3:N3"/>
    <mergeCell ref="I3:J3"/>
    <mergeCell ref="O3:O4"/>
    <mergeCell ref="P3:P4"/>
    <mergeCell ref="A5:B6"/>
    <mergeCell ref="B17:B19"/>
    <mergeCell ref="B28:B41"/>
    <mergeCell ref="E25:E26"/>
    <mergeCell ref="F36:F37"/>
    <mergeCell ref="F25:F26"/>
    <mergeCell ref="A7:A16"/>
    <mergeCell ref="B7:B10"/>
    <mergeCell ref="B14:B16"/>
    <mergeCell ref="B11:B13"/>
    <mergeCell ref="B20:B27"/>
    <mergeCell ref="B42:B54"/>
    <mergeCell ref="A42:A62"/>
    <mergeCell ref="O42:O62"/>
    <mergeCell ref="O65:P66"/>
    <mergeCell ref="P55:P62"/>
    <mergeCell ref="P42:P45"/>
    <mergeCell ref="P46:P54"/>
    <mergeCell ref="I65:K66"/>
    <mergeCell ref="L65:N66"/>
    <mergeCell ref="F46:F47"/>
    <mergeCell ref="K46:K47"/>
    <mergeCell ref="A63:A64"/>
    <mergeCell ref="O63:O64"/>
    <mergeCell ref="I25:I26"/>
    <mergeCell ref="A67:Q67"/>
    <mergeCell ref="A68:C68"/>
    <mergeCell ref="Q38:Q41"/>
    <mergeCell ref="Q28:Q35"/>
    <mergeCell ref="Q36:Q37"/>
    <mergeCell ref="Q42:Q45"/>
    <mergeCell ref="Q55:Q62"/>
    <mergeCell ref="Q49:Q51"/>
    <mergeCell ref="A65:B66"/>
    <mergeCell ref="C65:C66"/>
    <mergeCell ref="D65:D66"/>
    <mergeCell ref="G65:H66"/>
    <mergeCell ref="B55:B62"/>
    <mergeCell ref="Q65:Q66"/>
    <mergeCell ref="A17:A41"/>
  </mergeCells>
  <phoneticPr fontId="13" type="noConversion"/>
  <printOptions horizontalCentered="1"/>
  <pageMargins left="0.19685039370078741" right="0.23622047244094491" top="0.47244094488188981" bottom="0.51181102362204722" header="0.19685039370078741" footer="0.15748031496062992"/>
  <pageSetup paperSize="9" orientation="portrait" r:id="rId1"/>
  <headerFooter alignWithMargins="0">
    <oddHeader>&amp;R第&amp;P頁，共&amp;N頁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opLeftCell="A22" workbookViewId="0">
      <selection activeCell="C36" sqref="C36"/>
    </sheetView>
  </sheetViews>
  <sheetFormatPr defaultRowHeight="16.2"/>
  <sheetData>
    <row r="2" spans="3:15" ht="16.8" customHeight="1"/>
    <row r="4" spans="3:15" ht="15.6" customHeight="1"/>
    <row r="10" spans="3:15" ht="16.8" thickBot="1"/>
    <row r="11" spans="3:15">
      <c r="C11" s="278" t="s">
        <v>100</v>
      </c>
      <c r="D11" s="69" t="s">
        <v>92</v>
      </c>
      <c r="E11" s="70" t="s">
        <v>101</v>
      </c>
      <c r="F11" s="50" t="s">
        <v>97</v>
      </c>
      <c r="G11" s="51">
        <v>3</v>
      </c>
      <c r="H11" s="52"/>
      <c r="I11" s="52"/>
      <c r="J11" s="52"/>
      <c r="K11" s="52"/>
      <c r="L11" s="52">
        <v>3</v>
      </c>
      <c r="M11" s="52"/>
      <c r="N11" s="52"/>
      <c r="O11" s="52"/>
    </row>
    <row r="12" spans="3:15">
      <c r="C12" s="279"/>
      <c r="D12" s="65" t="s">
        <v>102</v>
      </c>
      <c r="E12" s="71" t="s">
        <v>93</v>
      </c>
      <c r="F12" s="55" t="s">
        <v>103</v>
      </c>
      <c r="G12" s="72">
        <v>3</v>
      </c>
      <c r="H12" s="73"/>
      <c r="I12" s="73"/>
      <c r="J12" s="73"/>
      <c r="K12" s="73"/>
      <c r="L12" s="73">
        <v>3</v>
      </c>
      <c r="M12" s="73"/>
      <c r="N12" s="73"/>
      <c r="O12" s="73"/>
    </row>
    <row r="13" spans="3:15">
      <c r="C13" s="279"/>
      <c r="D13" s="65" t="s">
        <v>104</v>
      </c>
      <c r="E13" s="71" t="s">
        <v>105</v>
      </c>
      <c r="F13" s="55" t="s">
        <v>60</v>
      </c>
      <c r="G13" s="56">
        <v>3</v>
      </c>
      <c r="H13" s="57"/>
      <c r="I13" s="57"/>
      <c r="J13" s="57"/>
      <c r="K13" s="57"/>
      <c r="L13" s="57" t="s">
        <v>94</v>
      </c>
      <c r="M13" s="57">
        <v>3</v>
      </c>
      <c r="N13" s="57"/>
      <c r="O13" s="57"/>
    </row>
    <row r="14" spans="3:15" ht="27.6">
      <c r="C14" s="279"/>
      <c r="D14" s="53" t="s">
        <v>106</v>
      </c>
      <c r="E14" s="71" t="s">
        <v>107</v>
      </c>
      <c r="F14" s="55" t="s">
        <v>60</v>
      </c>
      <c r="G14" s="56">
        <v>3</v>
      </c>
      <c r="H14" s="57"/>
      <c r="I14" s="57"/>
      <c r="J14" s="57"/>
      <c r="K14" s="57"/>
      <c r="L14" s="57"/>
      <c r="M14" s="57">
        <v>3</v>
      </c>
      <c r="N14" s="57"/>
      <c r="O14" s="57"/>
    </row>
    <row r="15" spans="3:15">
      <c r="C15" s="279"/>
      <c r="D15" s="74" t="s">
        <v>108</v>
      </c>
      <c r="E15" s="71" t="s">
        <v>109</v>
      </c>
      <c r="F15" s="55" t="s">
        <v>99</v>
      </c>
      <c r="G15" s="56">
        <v>3</v>
      </c>
      <c r="H15" s="57"/>
      <c r="I15" s="57"/>
      <c r="J15" s="57"/>
      <c r="K15" s="57">
        <v>3</v>
      </c>
      <c r="L15" s="57"/>
      <c r="M15" s="57" t="s">
        <v>95</v>
      </c>
      <c r="N15" s="57"/>
      <c r="O15" s="57"/>
    </row>
    <row r="16" spans="3:15">
      <c r="C16" s="279"/>
      <c r="D16" s="65" t="s">
        <v>110</v>
      </c>
      <c r="E16" s="75" t="s">
        <v>111</v>
      </c>
      <c r="F16" s="55" t="s">
        <v>103</v>
      </c>
      <c r="G16" s="67">
        <v>3</v>
      </c>
      <c r="H16" s="68"/>
      <c r="I16" s="68"/>
      <c r="J16" s="68"/>
      <c r="K16" s="68"/>
      <c r="L16" s="68">
        <v>3</v>
      </c>
      <c r="M16" s="68" t="s">
        <v>112</v>
      </c>
      <c r="N16" s="76"/>
      <c r="O16" s="68"/>
    </row>
    <row r="17" spans="1:15">
      <c r="C17" s="279"/>
      <c r="D17" s="65" t="s">
        <v>113</v>
      </c>
      <c r="E17" s="75" t="s">
        <v>114</v>
      </c>
      <c r="F17" s="55" t="s">
        <v>60</v>
      </c>
      <c r="G17" s="67">
        <v>3</v>
      </c>
      <c r="H17" s="68"/>
      <c r="I17" s="68"/>
      <c r="J17" s="68"/>
      <c r="K17" s="68"/>
      <c r="L17" s="68"/>
      <c r="M17" s="68">
        <v>3</v>
      </c>
      <c r="N17" s="76" t="s">
        <v>95</v>
      </c>
      <c r="O17" s="68"/>
    </row>
    <row r="18" spans="1:15" ht="27.6">
      <c r="C18" s="279"/>
      <c r="D18" s="53" t="s">
        <v>115</v>
      </c>
      <c r="E18" s="75" t="s">
        <v>96</v>
      </c>
      <c r="F18" s="55" t="s">
        <v>60</v>
      </c>
      <c r="G18" s="67">
        <v>3</v>
      </c>
      <c r="H18" s="68"/>
      <c r="I18" s="68"/>
      <c r="J18" s="68"/>
      <c r="K18" s="68" t="s">
        <v>95</v>
      </c>
      <c r="L18" s="68">
        <v>3</v>
      </c>
      <c r="M18" s="68" t="s">
        <v>61</v>
      </c>
      <c r="N18" s="76"/>
      <c r="O18" s="68"/>
    </row>
    <row r="19" spans="1:15" ht="28.2" thickBot="1">
      <c r="C19" s="280"/>
      <c r="D19" s="77" t="s">
        <v>116</v>
      </c>
      <c r="E19" s="78" t="s">
        <v>98</v>
      </c>
      <c r="F19" s="79" t="s">
        <v>60</v>
      </c>
      <c r="G19" s="80">
        <v>3</v>
      </c>
      <c r="H19" s="81"/>
      <c r="I19" s="81"/>
      <c r="J19" s="81"/>
      <c r="K19" s="81"/>
      <c r="L19" s="81"/>
      <c r="M19" s="81">
        <v>3</v>
      </c>
      <c r="N19" s="82"/>
      <c r="O19" s="81"/>
    </row>
    <row r="23" spans="1:15">
      <c r="A23" t="s">
        <v>137</v>
      </c>
    </row>
    <row r="25" spans="1:15" ht="16.8" thickBot="1"/>
    <row r="26" spans="1:15">
      <c r="C26" s="278" t="s">
        <v>100</v>
      </c>
      <c r="D26" s="69" t="s">
        <v>92</v>
      </c>
      <c r="E26" s="70" t="s">
        <v>101</v>
      </c>
      <c r="F26" s="50" t="s">
        <v>97</v>
      </c>
      <c r="G26" s="51">
        <v>3</v>
      </c>
      <c r="H26" s="52"/>
      <c r="I26" s="52"/>
      <c r="J26" s="52"/>
      <c r="K26" s="52"/>
      <c r="L26" s="52">
        <v>3</v>
      </c>
      <c r="M26" s="52"/>
      <c r="N26" s="52"/>
      <c r="O26" s="52"/>
    </row>
    <row r="27" spans="1:15">
      <c r="C27" s="279"/>
      <c r="D27" s="65" t="s">
        <v>102</v>
      </c>
      <c r="E27" s="71" t="s">
        <v>93</v>
      </c>
      <c r="F27" s="55" t="s">
        <v>103</v>
      </c>
      <c r="G27" s="72">
        <v>3</v>
      </c>
      <c r="H27" s="73"/>
      <c r="I27" s="73"/>
      <c r="J27" s="73"/>
      <c r="K27" s="73"/>
      <c r="L27" s="73">
        <v>3</v>
      </c>
      <c r="M27" s="73"/>
      <c r="N27" s="73"/>
      <c r="O27" s="73"/>
    </row>
    <row r="28" spans="1:15">
      <c r="C28" s="279"/>
      <c r="D28" s="65" t="s">
        <v>104</v>
      </c>
      <c r="E28" s="71" t="s">
        <v>105</v>
      </c>
      <c r="F28" s="55" t="s">
        <v>60</v>
      </c>
      <c r="G28" s="56">
        <v>3</v>
      </c>
      <c r="H28" s="57"/>
      <c r="I28" s="57"/>
      <c r="J28" s="57"/>
      <c r="K28" s="57"/>
      <c r="L28" s="57" t="s">
        <v>94</v>
      </c>
      <c r="M28" s="57">
        <v>3</v>
      </c>
      <c r="N28" s="57"/>
      <c r="O28" s="57"/>
    </row>
    <row r="29" spans="1:15" ht="27.6">
      <c r="C29" s="279"/>
      <c r="D29" s="53" t="s">
        <v>106</v>
      </c>
      <c r="E29" s="71" t="s">
        <v>107</v>
      </c>
      <c r="F29" s="55" t="s">
        <v>60</v>
      </c>
      <c r="G29" s="56">
        <v>3</v>
      </c>
      <c r="H29" s="57"/>
      <c r="I29" s="57"/>
      <c r="J29" s="57"/>
      <c r="K29" s="57"/>
      <c r="L29" s="57"/>
      <c r="M29" s="57">
        <v>3</v>
      </c>
      <c r="N29" s="57"/>
      <c r="O29" s="57"/>
    </row>
    <row r="30" spans="1:15">
      <c r="C30" s="279"/>
      <c r="D30" s="74" t="s">
        <v>108</v>
      </c>
      <c r="E30" s="71" t="s">
        <v>109</v>
      </c>
      <c r="F30" s="55" t="s">
        <v>99</v>
      </c>
      <c r="G30" s="56">
        <v>3</v>
      </c>
      <c r="H30" s="57"/>
      <c r="I30" s="57"/>
      <c r="J30" s="57"/>
      <c r="K30" s="57">
        <v>3</v>
      </c>
      <c r="L30" s="57"/>
      <c r="M30" s="57" t="s">
        <v>95</v>
      </c>
      <c r="N30" s="57"/>
      <c r="O30" s="57"/>
    </row>
    <row r="31" spans="1:15">
      <c r="C31" s="279"/>
      <c r="D31" s="65" t="s">
        <v>110</v>
      </c>
      <c r="E31" s="75" t="s">
        <v>111</v>
      </c>
      <c r="F31" s="55" t="s">
        <v>103</v>
      </c>
      <c r="G31" s="67">
        <v>3</v>
      </c>
      <c r="H31" s="68"/>
      <c r="I31" s="68"/>
      <c r="J31" s="68"/>
      <c r="K31" s="68"/>
      <c r="L31" s="68">
        <v>3</v>
      </c>
      <c r="M31" s="68" t="s">
        <v>112</v>
      </c>
      <c r="N31" s="76"/>
      <c r="O31" s="68"/>
    </row>
    <row r="32" spans="1:15">
      <c r="C32" s="279"/>
      <c r="D32" s="65" t="s">
        <v>113</v>
      </c>
      <c r="E32" s="75" t="s">
        <v>114</v>
      </c>
      <c r="F32" s="55" t="s">
        <v>60</v>
      </c>
      <c r="G32" s="67">
        <v>3</v>
      </c>
      <c r="H32" s="68"/>
      <c r="I32" s="68"/>
      <c r="J32" s="68"/>
      <c r="K32" s="68"/>
      <c r="L32" s="68"/>
      <c r="M32" s="68">
        <v>3</v>
      </c>
      <c r="N32" s="76" t="s">
        <v>95</v>
      </c>
      <c r="O32" s="68"/>
    </row>
    <row r="33" spans="3:15" ht="27.6">
      <c r="C33" s="279"/>
      <c r="D33" s="53" t="s">
        <v>115</v>
      </c>
      <c r="E33" s="75" t="s">
        <v>96</v>
      </c>
      <c r="F33" s="55" t="s">
        <v>60</v>
      </c>
      <c r="G33" s="67">
        <v>3</v>
      </c>
      <c r="H33" s="68"/>
      <c r="I33" s="68"/>
      <c r="J33" s="68"/>
      <c r="K33" s="68" t="s">
        <v>95</v>
      </c>
      <c r="L33" s="68">
        <v>3</v>
      </c>
      <c r="M33" s="68" t="s">
        <v>61</v>
      </c>
      <c r="N33" s="76"/>
      <c r="O33" s="68"/>
    </row>
    <row r="34" spans="3:15" ht="28.2" thickBot="1">
      <c r="C34" s="280"/>
      <c r="D34" s="77" t="s">
        <v>116</v>
      </c>
      <c r="E34" s="78" t="s">
        <v>98</v>
      </c>
      <c r="F34" s="79" t="s">
        <v>60</v>
      </c>
      <c r="G34" s="80">
        <v>3</v>
      </c>
      <c r="H34" s="81"/>
      <c r="I34" s="81"/>
      <c r="J34" s="81"/>
      <c r="K34" s="81"/>
      <c r="L34" s="81"/>
      <c r="M34" s="81">
        <v>3</v>
      </c>
      <c r="N34" s="82"/>
      <c r="O34" s="81"/>
    </row>
  </sheetData>
  <mergeCells count="2">
    <mergeCell ref="C11:C19"/>
    <mergeCell ref="C26:C34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說明</vt:lpstr>
      <vt:lpstr>必修科目表（學士班）</vt:lpstr>
      <vt:lpstr>工作表1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2020-06-29T07:50:04Z</cp:lastPrinted>
  <dcterms:created xsi:type="dcterms:W3CDTF">2009-10-06T09:18:26Z</dcterms:created>
  <dcterms:modified xsi:type="dcterms:W3CDTF">2020-08-06T10:42:16Z</dcterms:modified>
</cp:coreProperties>
</file>